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405" activeTab="1"/>
  </bookViews>
  <sheets>
    <sheet name="99999" sheetId="1" r:id="rId1"/>
    <sheet name="00332" sheetId="2" r:id="rId2"/>
  </sheet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8" i="2"/>
  <c r="E11" i="2"/>
  <c r="E12" i="2"/>
  <c r="E13" i="2"/>
  <c r="E9" i="2"/>
  <c r="E10" i="2"/>
  <c r="E14" i="2"/>
  <c r="E8" i="2"/>
  <c r="E7" i="2" s="1"/>
  <c r="D7" i="2"/>
  <c r="E15" i="2"/>
  <c r="E16" i="2"/>
  <c r="E17" i="2"/>
  <c r="E18" i="2"/>
  <c r="E19" i="2"/>
  <c r="E20" i="2"/>
  <c r="E21" i="2"/>
  <c r="C7" i="2"/>
  <c r="H6" i="1"/>
  <c r="J6" i="1" s="1"/>
  <c r="H7" i="2"/>
  <c r="I6" i="1"/>
  <c r="J7" i="2" l="1"/>
  <c r="I7" i="2"/>
</calcChain>
</file>

<file path=xl/sharedStrings.xml><?xml version="1.0" encoding="utf-8"?>
<sst xmlns="http://schemas.openxmlformats.org/spreadsheetml/2006/main" count="74" uniqueCount="58">
  <si>
    <t>Nr. d/o</t>
  </si>
  <si>
    <t>Modificări prin dispoziţii separat</t>
  </si>
  <si>
    <t xml:space="preserve">Devieri </t>
  </si>
  <si>
    <t>(+/-)</t>
  </si>
  <si>
    <t>%</t>
  </si>
  <si>
    <t xml:space="preserve">Total        </t>
  </si>
  <si>
    <t xml:space="preserve">Aprobat pe 2020        </t>
  </si>
  <si>
    <t xml:space="preserve">Precizat 2020        </t>
  </si>
  <si>
    <t>Executat</t>
  </si>
  <si>
    <t>A</t>
  </si>
  <si>
    <t>B</t>
  </si>
  <si>
    <t>9 (=8-3)</t>
  </si>
  <si>
    <t>,</t>
  </si>
  <si>
    <t>10 (=8/3*100)</t>
  </si>
  <si>
    <t>Denumirea obiectivelor</t>
  </si>
  <si>
    <t>Datorii la 01.01.2020 achitate (dacă au fost)</t>
  </si>
  <si>
    <t>PRETURA SECTORULUI BOTANICA</t>
  </si>
  <si>
    <t>1.amenajarea locurilor de parcare str.Valea Crucii, 4/1</t>
  </si>
  <si>
    <t>2.amenajarea locurilor de parcare str.Valea Crucii, 2/1</t>
  </si>
  <si>
    <t>3.amenajarea locurilor de parcare str.Dacia, 50</t>
  </si>
  <si>
    <t>4.amenajarea locurilor de parcare str.Valea Crucii, 8</t>
  </si>
  <si>
    <t>5.amenajarea locurilor de parcare str.Valea Crucii, 4</t>
  </si>
  <si>
    <t>6.amenajarea locurilor de parcare str.Valea Crucii, 6</t>
  </si>
  <si>
    <t>7.modernizarea sistemului de iluminare pe alea pietonala bd. Dacia, 2-14</t>
  </si>
  <si>
    <t>8.modernizarea sistemului de iluminare pe alea pietonala bd. Dacia, 2-14</t>
  </si>
  <si>
    <t>9 Lucrari de pavare str.Independentii14/1</t>
  </si>
  <si>
    <t>10 Lucrari de pavare str.Independentii14/2</t>
  </si>
  <si>
    <t>11 montarea sistemului de iluminat bd.Traian 8; 21/2</t>
  </si>
  <si>
    <t>sold nerepartizat</t>
  </si>
  <si>
    <r>
      <t xml:space="preserve">        Pretor,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Boris PREPELIȚA</t>
    </r>
  </si>
  <si>
    <t>Ex. N. Beregoi</t>
  </si>
  <si>
    <t>Tel 0-22-76-86-66</t>
  </si>
  <si>
    <t>12 lucrări de montare a teracotei bd. Dacia, 2</t>
  </si>
  <si>
    <t>13Proiect amenajarea parcului str.Sarmizegetusa</t>
  </si>
  <si>
    <t>Ianuarie -august</t>
  </si>
  <si>
    <t>septembrie data       (06. -13)</t>
  </si>
  <si>
    <t>Informaţia săptămînală privind  executarea lucrărilor de amenajare a teritoriilor (gr.0620, activitatea 99999) aprobate pentru anul 2020 la situaţia din 03.09.2020 (mii lei)</t>
  </si>
  <si>
    <t xml:space="preserve">Aprobat pe 2021        </t>
  </si>
  <si>
    <t xml:space="preserve">Precizat 2021       </t>
  </si>
  <si>
    <t>Datorii la 01.01.2021 achitate (dacă au fost)</t>
  </si>
  <si>
    <t>Diana Guba</t>
  </si>
  <si>
    <t>Amenajarea și reabilitarea scuarului „Sarmizegetusa”</t>
  </si>
  <si>
    <t>Amenajarea Parcului „Valea Trandafirilor”, etapa a III-a</t>
  </si>
  <si>
    <t>Amenajarea scuarului „Sfântul Dumitru”</t>
  </si>
  <si>
    <t>Amenajarea scuarului din str. Valea Crucii, 24</t>
  </si>
  <si>
    <t>Amenajarea scuarului din șos. Muncești, str. Căușeni, str. Pandurilor.</t>
  </si>
  <si>
    <t>Reconstrucție capitală a trotuarului străzii Burebista (tronsonul str. Sarmizegetusa-bd. Dacia)</t>
  </si>
  <si>
    <t>Redirecționarea apelor pluviale de la Grădinița nr. 112 din str. Brâncuși, 123</t>
  </si>
  <si>
    <t>Renovarea însemnului „Chișinău”  la intrare în oraș</t>
  </si>
  <si>
    <t>Amenajarea  locurilor de parcare str.Teilor</t>
  </si>
  <si>
    <t>Amenajarea scuarului din bd.Dacia,2</t>
  </si>
  <si>
    <t>Amenajarea scuarului din bd.Dacia,8</t>
  </si>
  <si>
    <t>Amenajarea scuarului din bd. Cuza-Voda,14</t>
  </si>
  <si>
    <t>Amenajarea scuarului din bd. Cuza-Voda,25/2</t>
  </si>
  <si>
    <t xml:space="preserve">Amenajarea scuarului din str. Independentei, 10/1,10/2 </t>
  </si>
  <si>
    <t>Informaţia  privind  executarea proiectelor de amenajare  a teritoriului (gr.0620, activitatea 99999) aprobate pentru anul 2021 la situaţia din 01.09.2021 (mii lei)</t>
  </si>
  <si>
    <t>Ianuarie - iulie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</si>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</sst>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9" fillId="0" borderId="0" xfId="0" applyFont="1"/>
    <xf numFmtId="0" fontId="5" fillId="0" borderId="0" xfId="0" applyFont="1"/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H6" sqref="H6"/>
    </sheetView>
  </sheetViews>
  <sheetFormatPr defaultRowHeight="15" x14ac:dyDescent="0.25"/>
  <cols>
    <col min="1" max="1" width="4.140625" customWidth="1"/>
    <col min="2" max="2" width="27.5703125" customWidth="1"/>
    <col min="3" max="3" width="9.28515625" customWidth="1"/>
    <col min="4" max="4" width="10.7109375" customWidth="1"/>
    <col min="5" max="5" width="9.85546875" customWidth="1"/>
    <col min="6" max="6" width="9" customWidth="1"/>
    <col min="7" max="7" width="11.28515625" customWidth="1"/>
    <col min="8" max="8" width="7.28515625" customWidth="1"/>
    <col min="9" max="9" width="9.28515625" customWidth="1"/>
    <col min="10" max="10" width="12.28515625" customWidth="1"/>
    <col min="11" max="11" width="21.85546875" customWidth="1"/>
  </cols>
  <sheetData>
    <row r="1" spans="1:14" x14ac:dyDescent="0.25">
      <c r="D1" s="54" t="s">
        <v>16</v>
      </c>
      <c r="E1" s="55"/>
      <c r="F1" s="55"/>
      <c r="G1" s="55"/>
      <c r="H1" s="55"/>
      <c r="I1" s="55"/>
      <c r="J1" s="55"/>
    </row>
    <row r="2" spans="1:14" ht="42" customHeight="1" x14ac:dyDescent="0.3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4" ht="15.6" customHeight="1" x14ac:dyDescent="0.25">
      <c r="A3" s="61" t="s">
        <v>0</v>
      </c>
      <c r="B3" s="62" t="s">
        <v>14</v>
      </c>
      <c r="C3" s="57" t="s">
        <v>6</v>
      </c>
      <c r="D3" s="57" t="s">
        <v>1</v>
      </c>
      <c r="E3" s="57" t="s">
        <v>7</v>
      </c>
      <c r="F3" s="64" t="s">
        <v>8</v>
      </c>
      <c r="G3" s="65"/>
      <c r="H3" s="66"/>
      <c r="I3" s="56" t="s">
        <v>2</v>
      </c>
      <c r="J3" s="56"/>
      <c r="K3" s="57" t="s">
        <v>15</v>
      </c>
    </row>
    <row r="4" spans="1:14" ht="51" customHeight="1" x14ac:dyDescent="0.25">
      <c r="A4" s="61"/>
      <c r="B4" s="63"/>
      <c r="C4" s="57"/>
      <c r="D4" s="57"/>
      <c r="E4" s="57"/>
      <c r="F4" s="37" t="s">
        <v>34</v>
      </c>
      <c r="G4" s="38" t="s">
        <v>35</v>
      </c>
      <c r="H4" s="14" t="s">
        <v>5</v>
      </c>
      <c r="I4" s="6" t="s">
        <v>3</v>
      </c>
      <c r="J4" s="6" t="s">
        <v>4</v>
      </c>
      <c r="K4" s="57"/>
    </row>
    <row r="5" spans="1:14" ht="14.45" customHeight="1" x14ac:dyDescent="0.25">
      <c r="A5" s="7" t="s">
        <v>9</v>
      </c>
      <c r="B5" s="7" t="s">
        <v>10</v>
      </c>
      <c r="C5" s="7">
        <v>1</v>
      </c>
      <c r="D5" s="7">
        <v>2</v>
      </c>
      <c r="E5" s="7">
        <v>3</v>
      </c>
      <c r="F5" s="7">
        <v>4</v>
      </c>
      <c r="G5" s="16">
        <v>5</v>
      </c>
      <c r="H5" s="7">
        <v>8</v>
      </c>
      <c r="I5" s="16" t="s">
        <v>11</v>
      </c>
      <c r="J5" s="16" t="s">
        <v>13</v>
      </c>
      <c r="K5" s="7">
        <v>11</v>
      </c>
    </row>
    <row r="6" spans="1:14" ht="20.25" customHeight="1" x14ac:dyDescent="0.25">
      <c r="A6" s="11"/>
      <c r="B6" s="19"/>
      <c r="C6" s="20">
        <v>5000</v>
      </c>
      <c r="D6" s="20"/>
      <c r="E6" s="20">
        <v>5000</v>
      </c>
      <c r="F6" s="20">
        <v>2054.9</v>
      </c>
      <c r="G6" s="20">
        <v>200</v>
      </c>
      <c r="H6" s="20">
        <f>F6+G6</f>
        <v>2254.9</v>
      </c>
      <c r="I6" s="20">
        <f>H6-E6</f>
        <v>-2745.1</v>
      </c>
      <c r="J6" s="20">
        <f>H6/E6*100</f>
        <v>45.097999999999999</v>
      </c>
      <c r="K6" s="21">
        <v>1959.4</v>
      </c>
    </row>
    <row r="7" spans="1:14" ht="47.25" customHeight="1" x14ac:dyDescent="0.25">
      <c r="A7" s="11"/>
      <c r="B7" s="30" t="s">
        <v>17</v>
      </c>
      <c r="C7" s="31">
        <v>117.8</v>
      </c>
      <c r="D7" s="23"/>
      <c r="E7" s="22"/>
      <c r="F7" s="31">
        <v>117.8</v>
      </c>
      <c r="G7" s="23"/>
      <c r="H7" s="31">
        <v>117.8</v>
      </c>
      <c r="I7" s="22"/>
      <c r="J7" s="24"/>
      <c r="K7" s="31">
        <v>117.8</v>
      </c>
      <c r="N7" t="s">
        <v>12</v>
      </c>
    </row>
    <row r="8" spans="1:14" ht="35.25" customHeight="1" x14ac:dyDescent="0.25">
      <c r="A8" s="11"/>
      <c r="B8" s="30" t="s">
        <v>18</v>
      </c>
      <c r="C8" s="31">
        <v>194.1</v>
      </c>
      <c r="D8" s="23"/>
      <c r="E8" s="22"/>
      <c r="F8" s="31">
        <v>194.1</v>
      </c>
      <c r="G8" s="23"/>
      <c r="H8" s="31">
        <v>194.1</v>
      </c>
      <c r="I8" s="22"/>
      <c r="J8" s="24"/>
      <c r="K8" s="31">
        <v>194.1</v>
      </c>
    </row>
    <row r="9" spans="1:14" ht="46.5" customHeight="1" x14ac:dyDescent="0.25">
      <c r="A9" s="11"/>
      <c r="B9" s="30" t="s">
        <v>19</v>
      </c>
      <c r="C9" s="31">
        <v>121.9</v>
      </c>
      <c r="D9" s="23"/>
      <c r="E9" s="22"/>
      <c r="F9" s="31">
        <v>121.9</v>
      </c>
      <c r="G9" s="23"/>
      <c r="H9" s="31">
        <v>121.9</v>
      </c>
      <c r="I9" s="22"/>
      <c r="J9" s="22"/>
      <c r="K9" s="31">
        <v>121.9</v>
      </c>
    </row>
    <row r="10" spans="1:14" ht="33" customHeight="1" x14ac:dyDescent="0.25">
      <c r="A10" s="18"/>
      <c r="B10" s="30" t="s">
        <v>20</v>
      </c>
      <c r="C10" s="31">
        <v>218.6</v>
      </c>
      <c r="D10" s="23"/>
      <c r="E10" s="22"/>
      <c r="F10" s="31">
        <v>218.6</v>
      </c>
      <c r="G10" s="23"/>
      <c r="H10" s="31">
        <v>218.6</v>
      </c>
      <c r="I10" s="22"/>
      <c r="J10" s="24"/>
      <c r="K10" s="31">
        <v>218.6</v>
      </c>
    </row>
    <row r="11" spans="1:14" ht="35.25" customHeight="1" x14ac:dyDescent="0.25">
      <c r="A11" s="18"/>
      <c r="B11" s="30" t="s">
        <v>21</v>
      </c>
      <c r="C11" s="31">
        <v>173.9</v>
      </c>
      <c r="D11" s="23"/>
      <c r="E11" s="22"/>
      <c r="F11" s="31">
        <v>173.9</v>
      </c>
      <c r="G11" s="23"/>
      <c r="H11" s="31">
        <v>173.9</v>
      </c>
      <c r="I11" s="22"/>
      <c r="J11" s="24"/>
      <c r="K11" s="31">
        <v>173.9</v>
      </c>
    </row>
    <row r="12" spans="1:14" ht="39.75" customHeight="1" x14ac:dyDescent="0.25">
      <c r="A12" s="18"/>
      <c r="B12" s="30" t="s">
        <v>22</v>
      </c>
      <c r="C12" s="31">
        <v>172</v>
      </c>
      <c r="D12" s="23"/>
      <c r="E12" s="22"/>
      <c r="F12" s="31">
        <v>172</v>
      </c>
      <c r="G12" s="23"/>
      <c r="H12" s="31">
        <v>172</v>
      </c>
      <c r="I12" s="22"/>
      <c r="J12" s="24"/>
      <c r="K12" s="31">
        <v>172</v>
      </c>
    </row>
    <row r="13" spans="1:14" ht="54.75" customHeight="1" x14ac:dyDescent="0.25">
      <c r="A13" s="18"/>
      <c r="B13" s="30" t="s">
        <v>23</v>
      </c>
      <c r="C13" s="31">
        <v>197.3</v>
      </c>
      <c r="D13" s="23"/>
      <c r="E13" s="22"/>
      <c r="F13" s="31">
        <v>197.3</v>
      </c>
      <c r="G13" s="23"/>
      <c r="H13" s="31">
        <v>197.3</v>
      </c>
      <c r="I13" s="22"/>
      <c r="J13" s="22"/>
      <c r="K13" s="31">
        <v>197.3</v>
      </c>
    </row>
    <row r="14" spans="1:14" ht="36" customHeight="1" x14ac:dyDescent="0.25">
      <c r="A14" s="18"/>
      <c r="B14" s="30" t="s">
        <v>24</v>
      </c>
      <c r="C14" s="31">
        <v>239.3</v>
      </c>
      <c r="D14" s="23"/>
      <c r="E14" s="22"/>
      <c r="F14" s="31">
        <v>239.3</v>
      </c>
      <c r="G14" s="23"/>
      <c r="H14" s="31">
        <v>239.3</v>
      </c>
      <c r="I14" s="22"/>
      <c r="J14" s="22"/>
      <c r="K14" s="31">
        <v>239.3</v>
      </c>
    </row>
    <row r="15" spans="1:14" ht="36.75" customHeight="1" x14ac:dyDescent="0.25">
      <c r="A15" s="18"/>
      <c r="B15" s="30" t="s">
        <v>25</v>
      </c>
      <c r="C15" s="31">
        <v>236</v>
      </c>
      <c r="D15" s="23"/>
      <c r="E15" s="22"/>
      <c r="F15" s="31">
        <v>236</v>
      </c>
      <c r="G15" s="23"/>
      <c r="H15" s="31">
        <v>236</v>
      </c>
      <c r="I15" s="22"/>
      <c r="J15" s="22"/>
      <c r="K15" s="31">
        <v>236</v>
      </c>
    </row>
    <row r="16" spans="1:14" ht="34.5" customHeight="1" x14ac:dyDescent="0.25">
      <c r="A16" s="18"/>
      <c r="B16" s="30" t="s">
        <v>26</v>
      </c>
      <c r="C16" s="31">
        <v>239</v>
      </c>
      <c r="D16" s="23"/>
      <c r="E16" s="22"/>
      <c r="F16" s="31">
        <v>239</v>
      </c>
      <c r="G16" s="23"/>
      <c r="H16" s="31">
        <v>239</v>
      </c>
      <c r="I16" s="22"/>
      <c r="J16" s="22"/>
      <c r="K16" s="31">
        <v>239</v>
      </c>
    </row>
    <row r="17" spans="1:11" ht="30.75" customHeight="1" x14ac:dyDescent="0.25">
      <c r="A17" s="25"/>
      <c r="B17" s="30" t="s">
        <v>27</v>
      </c>
      <c r="C17" s="31">
        <v>49.5</v>
      </c>
      <c r="D17" s="23"/>
      <c r="E17" s="22"/>
      <c r="F17" s="31">
        <v>49.5</v>
      </c>
      <c r="G17" s="22"/>
      <c r="H17" s="31">
        <v>49.5</v>
      </c>
      <c r="I17" s="22"/>
      <c r="J17" s="22"/>
      <c r="K17" s="31">
        <v>49.5</v>
      </c>
    </row>
    <row r="18" spans="1:11" ht="33" customHeight="1" x14ac:dyDescent="0.25">
      <c r="A18" s="18"/>
      <c r="B18" s="30" t="s">
        <v>32</v>
      </c>
      <c r="C18" s="31">
        <v>200</v>
      </c>
      <c r="D18" s="17"/>
      <c r="E18" s="4"/>
      <c r="F18" s="31"/>
      <c r="G18" s="4">
        <v>200</v>
      </c>
      <c r="H18" s="31"/>
      <c r="I18" s="22"/>
      <c r="J18" s="22"/>
      <c r="K18" s="31"/>
    </row>
    <row r="19" spans="1:11" ht="33" customHeight="1" x14ac:dyDescent="0.25">
      <c r="A19" s="25"/>
      <c r="B19" s="30" t="s">
        <v>33</v>
      </c>
      <c r="C19" s="31">
        <v>95.5</v>
      </c>
      <c r="D19" s="36"/>
      <c r="E19" s="4"/>
      <c r="F19" s="31">
        <v>95.5</v>
      </c>
      <c r="G19" s="4"/>
      <c r="H19" s="31">
        <v>95.5</v>
      </c>
      <c r="I19" s="22"/>
      <c r="J19" s="22"/>
      <c r="K19" s="31"/>
    </row>
    <row r="20" spans="1:11" ht="28.5" customHeight="1" x14ac:dyDescent="0.25">
      <c r="A20" s="18"/>
      <c r="B20" s="30" t="s">
        <v>28</v>
      </c>
      <c r="C20" s="12">
        <v>2745.1</v>
      </c>
      <c r="D20" s="18"/>
      <c r="E20" s="18"/>
      <c r="F20" s="18"/>
      <c r="G20" s="18"/>
      <c r="H20" s="18"/>
      <c r="I20" s="13"/>
      <c r="J20" s="12"/>
      <c r="K20" s="18"/>
    </row>
    <row r="24" spans="1:11" ht="18.75" x14ac:dyDescent="0.3">
      <c r="B24" s="32" t="s">
        <v>29</v>
      </c>
      <c r="C24" s="33"/>
      <c r="D24" s="33"/>
      <c r="E24" s="33"/>
      <c r="F24" s="34"/>
      <c r="G24" s="34"/>
      <c r="H24" s="34"/>
    </row>
    <row r="28" spans="1:11" x14ac:dyDescent="0.25">
      <c r="B28" s="35" t="s">
        <v>30</v>
      </c>
    </row>
    <row r="29" spans="1:11" x14ac:dyDescent="0.25">
      <c r="B29" s="35" t="s">
        <v>31</v>
      </c>
    </row>
  </sheetData>
  <mergeCells count="10">
    <mergeCell ref="D1:J1"/>
    <mergeCell ref="I3:J3"/>
    <mergeCell ref="K3:K4"/>
    <mergeCell ref="A2:K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scale="9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zoomScaleNormal="100" workbookViewId="0">
      <selection activeCell="Q15" sqref="Q15"/>
    </sheetView>
  </sheetViews>
  <sheetFormatPr defaultRowHeight="15" x14ac:dyDescent="0.25"/>
  <cols>
    <col min="1" max="1" width="4.140625" customWidth="1"/>
    <col min="2" max="2" width="20" customWidth="1"/>
    <col min="4" max="4" width="24.140625" customWidth="1"/>
    <col min="5" max="5" width="8.42578125" customWidth="1"/>
    <col min="6" max="6" width="8.7109375" customWidth="1"/>
    <col min="7" max="7" width="12.5703125" customWidth="1"/>
    <col min="8" max="8" width="8.28515625" customWidth="1"/>
    <col min="9" max="9" width="9.85546875" customWidth="1"/>
    <col min="10" max="10" width="12.28515625" customWidth="1"/>
    <col min="11" max="11" width="15.85546875" customWidth="1"/>
  </cols>
  <sheetData>
    <row r="2" spans="1:11" x14ac:dyDescent="0.25">
      <c r="D2" s="54" t="s">
        <v>16</v>
      </c>
      <c r="E2" s="55"/>
      <c r="F2" s="55"/>
      <c r="G2" s="55"/>
      <c r="H2" s="55"/>
      <c r="I2" s="55"/>
      <c r="J2" s="55"/>
    </row>
    <row r="3" spans="1:11" ht="40.15" customHeight="1" x14ac:dyDescent="0.25">
      <c r="A3" s="67" t="s">
        <v>55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ht="15.75" customHeight="1" x14ac:dyDescent="0.25">
      <c r="A4" s="62" t="s">
        <v>0</v>
      </c>
      <c r="B4" s="62" t="s">
        <v>14</v>
      </c>
      <c r="C4" s="57" t="s">
        <v>37</v>
      </c>
      <c r="D4" s="57" t="s">
        <v>1</v>
      </c>
      <c r="E4" s="57" t="s">
        <v>38</v>
      </c>
      <c r="F4" s="64" t="s">
        <v>8</v>
      </c>
      <c r="G4" s="65"/>
      <c r="H4" s="66"/>
      <c r="I4" s="56" t="s">
        <v>2</v>
      </c>
      <c r="J4" s="56"/>
      <c r="K4" s="57" t="s">
        <v>39</v>
      </c>
    </row>
    <row r="5" spans="1:11" ht="65.25" customHeight="1" x14ac:dyDescent="0.25">
      <c r="A5" s="63"/>
      <c r="B5" s="63"/>
      <c r="C5" s="57"/>
      <c r="D5" s="57"/>
      <c r="E5" s="57"/>
      <c r="F5" s="53" t="s">
        <v>56</v>
      </c>
      <c r="G5" s="53" t="s">
        <v>57</v>
      </c>
      <c r="H5" s="29" t="s">
        <v>5</v>
      </c>
      <c r="I5" s="28" t="s">
        <v>3</v>
      </c>
      <c r="J5" s="28" t="s">
        <v>4</v>
      </c>
      <c r="K5" s="57"/>
    </row>
    <row r="6" spans="1:11" x14ac:dyDescent="0.25">
      <c r="A6" s="7" t="s">
        <v>9</v>
      </c>
      <c r="B6" s="7" t="s">
        <v>10</v>
      </c>
      <c r="C6" s="8">
        <v>1</v>
      </c>
      <c r="D6" s="8">
        <v>2</v>
      </c>
      <c r="E6" s="8">
        <v>3</v>
      </c>
      <c r="F6" s="9">
        <v>4</v>
      </c>
      <c r="G6" s="10">
        <v>5</v>
      </c>
      <c r="H6" s="8">
        <v>8</v>
      </c>
      <c r="I6" s="10" t="s">
        <v>11</v>
      </c>
      <c r="J6" s="10" t="s">
        <v>13</v>
      </c>
      <c r="K6" s="8">
        <v>11</v>
      </c>
    </row>
    <row r="7" spans="1:11" ht="52.5" customHeight="1" x14ac:dyDescent="0.25">
      <c r="A7" s="5"/>
      <c r="B7" s="27"/>
      <c r="C7" s="45">
        <f>C8+C15+C16+C17+C18+C19+C20+C21</f>
        <v>25000</v>
      </c>
      <c r="D7" s="45">
        <f t="shared" ref="D7" si="0">D8+D15+D16+D17+D18+D19+D20+D21</f>
        <v>-4443</v>
      </c>
      <c r="E7" s="45">
        <f>E8+E9+E10+E11+E12+E13+E14+E15+E16+E17+E18+E19+E20+E21</f>
        <v>25000</v>
      </c>
      <c r="F7" s="17">
        <v>31</v>
      </c>
      <c r="G7" s="3">
        <v>108.1</v>
      </c>
      <c r="H7" s="3">
        <f>F7+G7</f>
        <v>139.1</v>
      </c>
      <c r="I7" s="3">
        <f>H7-E7</f>
        <v>-24860.9</v>
      </c>
      <c r="J7" s="3">
        <f>H7/E7*100</f>
        <v>0.55640000000000001</v>
      </c>
      <c r="K7" s="17"/>
    </row>
    <row r="8" spans="1:11" ht="47.25" x14ac:dyDescent="0.25">
      <c r="A8" s="5"/>
      <c r="B8" s="42" t="s">
        <v>41</v>
      </c>
      <c r="C8" s="45">
        <v>6500</v>
      </c>
      <c r="D8" s="48">
        <v>-4443</v>
      </c>
      <c r="E8" s="2">
        <f>C8+D8</f>
        <v>2057</v>
      </c>
      <c r="F8" s="2">
        <v>14</v>
      </c>
      <c r="G8" s="2"/>
      <c r="H8" s="3">
        <f>F8+G8</f>
        <v>14</v>
      </c>
      <c r="I8" s="2"/>
      <c r="J8" s="17"/>
      <c r="K8" s="17"/>
    </row>
    <row r="9" spans="1:11" ht="31.5" x14ac:dyDescent="0.25">
      <c r="A9" s="41"/>
      <c r="B9" s="42" t="s">
        <v>49</v>
      </c>
      <c r="C9" s="45"/>
      <c r="D9" s="48">
        <v>2891</v>
      </c>
      <c r="E9" s="2">
        <f t="shared" ref="E9:E14" si="1">C9+D9</f>
        <v>2891</v>
      </c>
      <c r="F9" s="2">
        <v>0.5</v>
      </c>
      <c r="G9" s="2"/>
      <c r="H9" s="3">
        <f t="shared" ref="H9:H21" si="2">F9+G9</f>
        <v>0.5</v>
      </c>
      <c r="I9" s="2"/>
      <c r="J9" s="41"/>
      <c r="K9" s="41"/>
    </row>
    <row r="10" spans="1:11" ht="31.5" x14ac:dyDescent="0.25">
      <c r="A10" s="41"/>
      <c r="B10" s="42" t="s">
        <v>50</v>
      </c>
      <c r="C10" s="45"/>
      <c r="D10" s="48">
        <v>146</v>
      </c>
      <c r="E10" s="2">
        <f t="shared" si="1"/>
        <v>146</v>
      </c>
      <c r="F10" s="2">
        <v>3.3</v>
      </c>
      <c r="G10" s="2"/>
      <c r="H10" s="3">
        <f t="shared" si="2"/>
        <v>3.3</v>
      </c>
      <c r="I10" s="2"/>
      <c r="J10" s="41"/>
      <c r="K10" s="41"/>
    </row>
    <row r="11" spans="1:11" ht="31.5" x14ac:dyDescent="0.25">
      <c r="A11" s="41"/>
      <c r="B11" s="42" t="s">
        <v>51</v>
      </c>
      <c r="C11" s="45"/>
      <c r="D11" s="48">
        <v>259</v>
      </c>
      <c r="E11" s="2">
        <f t="shared" si="1"/>
        <v>259</v>
      </c>
      <c r="F11" s="2">
        <v>3.3</v>
      </c>
      <c r="G11" s="2"/>
      <c r="H11" s="3">
        <f t="shared" si="2"/>
        <v>3.3</v>
      </c>
      <c r="I11" s="2"/>
      <c r="J11" s="41"/>
      <c r="K11" s="41"/>
    </row>
    <row r="12" spans="1:11" ht="47.25" x14ac:dyDescent="0.25">
      <c r="A12" s="41"/>
      <c r="B12" s="42" t="s">
        <v>52</v>
      </c>
      <c r="C12" s="45"/>
      <c r="D12" s="48">
        <v>417</v>
      </c>
      <c r="E12" s="2">
        <f t="shared" si="1"/>
        <v>417</v>
      </c>
      <c r="F12" s="2">
        <v>3.3</v>
      </c>
      <c r="G12" s="2"/>
      <c r="H12" s="3">
        <f t="shared" si="2"/>
        <v>3.3</v>
      </c>
      <c r="I12" s="2"/>
      <c r="J12" s="41"/>
      <c r="K12" s="41"/>
    </row>
    <row r="13" spans="1:11" ht="47.25" x14ac:dyDescent="0.25">
      <c r="A13" s="41"/>
      <c r="B13" s="42" t="s">
        <v>53</v>
      </c>
      <c r="C13" s="45"/>
      <c r="D13" s="48">
        <v>401</v>
      </c>
      <c r="E13" s="2">
        <f t="shared" si="1"/>
        <v>401</v>
      </c>
      <c r="F13" s="2">
        <v>3.3</v>
      </c>
      <c r="G13" s="2"/>
      <c r="H13" s="3">
        <f t="shared" si="2"/>
        <v>3.3</v>
      </c>
      <c r="I13" s="2"/>
      <c r="J13" s="41"/>
      <c r="K13" s="41"/>
    </row>
    <row r="14" spans="1:11" ht="63" x14ac:dyDescent="0.25">
      <c r="A14" s="41"/>
      <c r="B14" s="42" t="s">
        <v>54</v>
      </c>
      <c r="C14" s="45"/>
      <c r="D14" s="48">
        <v>329</v>
      </c>
      <c r="E14" s="2">
        <f t="shared" si="1"/>
        <v>329</v>
      </c>
      <c r="F14" s="2">
        <v>3.3</v>
      </c>
      <c r="G14" s="2"/>
      <c r="H14" s="3">
        <f t="shared" si="2"/>
        <v>3.3</v>
      </c>
      <c r="I14" s="2"/>
      <c r="J14" s="41"/>
      <c r="K14" s="41"/>
    </row>
    <row r="15" spans="1:11" ht="47.25" x14ac:dyDescent="0.25">
      <c r="A15" s="5"/>
      <c r="B15" s="43" t="s">
        <v>42</v>
      </c>
      <c r="C15" s="46">
        <v>9700</v>
      </c>
      <c r="D15" s="49"/>
      <c r="E15" s="2">
        <f t="shared" ref="E15:E21" si="3">C15+D15</f>
        <v>9700</v>
      </c>
      <c r="F15" s="13"/>
      <c r="G15" s="13">
        <v>6.5</v>
      </c>
      <c r="H15" s="3">
        <f t="shared" si="2"/>
        <v>6.5</v>
      </c>
      <c r="I15" s="2"/>
      <c r="J15" s="1"/>
      <c r="K15" s="15"/>
    </row>
    <row r="16" spans="1:11" ht="31.5" x14ac:dyDescent="0.25">
      <c r="A16" s="5"/>
      <c r="B16" s="44" t="s">
        <v>43</v>
      </c>
      <c r="C16" s="45">
        <v>400</v>
      </c>
      <c r="D16" s="50"/>
      <c r="E16" s="2">
        <f t="shared" si="3"/>
        <v>400</v>
      </c>
      <c r="F16" s="6"/>
      <c r="G16" s="3"/>
      <c r="H16" s="3">
        <f t="shared" si="2"/>
        <v>0</v>
      </c>
      <c r="I16" s="3"/>
      <c r="J16" s="3"/>
      <c r="K16" s="6"/>
    </row>
    <row r="17" spans="1:11" ht="47.25" x14ac:dyDescent="0.25">
      <c r="A17" s="6"/>
      <c r="B17" s="42" t="s">
        <v>44</v>
      </c>
      <c r="C17" s="45">
        <v>1900</v>
      </c>
      <c r="D17" s="50"/>
      <c r="E17" s="2">
        <f t="shared" si="3"/>
        <v>1900</v>
      </c>
      <c r="F17" s="4"/>
      <c r="G17" s="52">
        <v>101.6</v>
      </c>
      <c r="H17" s="3">
        <f t="shared" si="2"/>
        <v>101.6</v>
      </c>
      <c r="I17" s="6"/>
      <c r="J17" s="6"/>
      <c r="K17" s="6"/>
    </row>
    <row r="18" spans="1:11" ht="63" x14ac:dyDescent="0.25">
      <c r="A18" s="5"/>
      <c r="B18" s="43" t="s">
        <v>45</v>
      </c>
      <c r="C18" s="45">
        <v>2000</v>
      </c>
      <c r="D18" s="50"/>
      <c r="E18" s="2">
        <f t="shared" si="3"/>
        <v>2000</v>
      </c>
      <c r="F18" s="2"/>
      <c r="G18" s="2"/>
      <c r="H18" s="3">
        <f t="shared" si="2"/>
        <v>0</v>
      </c>
      <c r="I18" s="6"/>
      <c r="J18" s="6"/>
      <c r="K18" s="6"/>
    </row>
    <row r="19" spans="1:11" ht="94.5" x14ac:dyDescent="0.25">
      <c r="A19" s="39"/>
      <c r="B19" s="43" t="s">
        <v>46</v>
      </c>
      <c r="C19" s="45">
        <v>1700</v>
      </c>
      <c r="D19" s="50"/>
      <c r="E19" s="2">
        <f t="shared" si="3"/>
        <v>1700</v>
      </c>
      <c r="F19" s="2"/>
      <c r="G19" s="2"/>
      <c r="H19" s="3">
        <f t="shared" si="2"/>
        <v>0</v>
      </c>
      <c r="I19" s="39"/>
      <c r="J19" s="39"/>
      <c r="K19" s="39"/>
    </row>
    <row r="20" spans="1:11" ht="63" x14ac:dyDescent="0.25">
      <c r="A20" s="39"/>
      <c r="B20" s="43" t="s">
        <v>47</v>
      </c>
      <c r="C20" s="45">
        <v>2500</v>
      </c>
      <c r="D20" s="50"/>
      <c r="E20" s="2">
        <f t="shared" si="3"/>
        <v>2500</v>
      </c>
      <c r="F20" s="2"/>
      <c r="G20" s="2"/>
      <c r="H20" s="3">
        <f t="shared" si="2"/>
        <v>0</v>
      </c>
      <c r="I20" s="39"/>
      <c r="J20" s="39"/>
      <c r="K20" s="39"/>
    </row>
    <row r="21" spans="1:11" ht="47.25" x14ac:dyDescent="0.25">
      <c r="A21" s="1"/>
      <c r="B21" s="44" t="s">
        <v>48</v>
      </c>
      <c r="C21" s="47">
        <v>300</v>
      </c>
      <c r="D21" s="51"/>
      <c r="E21" s="2">
        <f t="shared" si="3"/>
        <v>300</v>
      </c>
      <c r="F21" s="4"/>
      <c r="G21" s="2"/>
      <c r="H21" s="3">
        <f t="shared" si="2"/>
        <v>0</v>
      </c>
      <c r="I21" s="1"/>
      <c r="J21" s="1"/>
      <c r="K21" s="1"/>
    </row>
    <row r="22" spans="1:11" ht="15.75" x14ac:dyDescent="0.25">
      <c r="B22" s="26"/>
    </row>
    <row r="23" spans="1:11" ht="20.25" x14ac:dyDescent="0.3">
      <c r="B23" s="32" t="s">
        <v>29</v>
      </c>
      <c r="C23" s="33"/>
      <c r="D23" s="33"/>
      <c r="E23" s="40" t="s">
        <v>40</v>
      </c>
      <c r="F23" s="34"/>
      <c r="G23" s="34"/>
      <c r="H23" s="34"/>
    </row>
    <row r="29" spans="1:11" x14ac:dyDescent="0.25">
      <c r="B29" s="35" t="s">
        <v>30</v>
      </c>
    </row>
    <row r="30" spans="1:11" x14ac:dyDescent="0.25">
      <c r="B30" s="35" t="s">
        <v>31</v>
      </c>
    </row>
  </sheetData>
  <mergeCells count="10">
    <mergeCell ref="D2:J2"/>
    <mergeCell ref="K4:K5"/>
    <mergeCell ref="A3:K3"/>
    <mergeCell ref="A4:A5"/>
    <mergeCell ref="B4:B5"/>
    <mergeCell ref="C4:C5"/>
    <mergeCell ref="D4:D5"/>
    <mergeCell ref="E4:E5"/>
    <mergeCell ref="I4:J4"/>
    <mergeCell ref="F4:H4"/>
  </mergeCells>
  <pageMargins left="0.45" right="0.28000000000000003" top="0.43" bottom="0.4" header="0.21" footer="0.3"/>
  <pageSetup paperSize="9" scale="9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99999</vt:lpstr>
      <vt:lpstr>00332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2021-09-21T14:45:27Z</dcterms:modified>
</cp:coreProperties>
</file>