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aie1" sheetId="4" r:id="rId1"/>
    <sheet name="Foaie2" sheetId="6" r:id="rId2"/>
    <sheet name="Foaie3" sheetId="7" r:id="rId3"/>
    <sheet name="Foaie4" sheetId="8" r:id="rId4"/>
    <sheet name="Лист1" sheetId="9" r:id="rId5"/>
  </sheets>
  <calcPr calcId="145621"/>
</workbook>
</file>

<file path=xl/calcChain.xml><?xml version="1.0" encoding="utf-8"?>
<calcChain xmlns="http://schemas.openxmlformats.org/spreadsheetml/2006/main">
  <c r="C166" i="4" l="1"/>
  <c r="C116" i="4"/>
  <c r="C105" i="4"/>
  <c r="C93" i="4"/>
  <c r="C48" i="4"/>
  <c r="C40" i="4"/>
  <c r="C35" i="4"/>
  <c r="C31" i="4"/>
  <c r="C16" i="4"/>
  <c r="C7" i="4"/>
  <c r="D246" i="4"/>
  <c r="D155" i="4"/>
  <c r="D157" i="4"/>
  <c r="D148" i="4"/>
  <c r="D7" i="4"/>
  <c r="D22" i="4"/>
  <c r="D236" i="4"/>
  <c r="D206" i="4"/>
  <c r="D198" i="4"/>
  <c r="D195" i="4"/>
  <c r="D172" i="4"/>
  <c r="D116" i="4"/>
  <c r="D105" i="4"/>
  <c r="D255" i="4"/>
  <c r="D250" i="4"/>
  <c r="D230" i="4"/>
  <c r="D228" i="4"/>
  <c r="D226" i="4"/>
  <c r="D221" i="4"/>
  <c r="D217" i="4"/>
  <c r="D213" i="4"/>
  <c r="D210" i="4"/>
  <c r="D204" i="4"/>
  <c r="D168" i="4"/>
  <c r="D166" i="4"/>
  <c r="D164" i="4"/>
  <c r="D161" i="4"/>
  <c r="D159" i="4"/>
  <c r="D152" i="4"/>
  <c r="D150" i="4"/>
  <c r="D146" i="4"/>
  <c r="D114" i="4"/>
  <c r="D112" i="4"/>
  <c r="D109" i="4"/>
  <c r="D102" i="4"/>
  <c r="D100" i="4"/>
  <c r="D98" i="4"/>
  <c r="D96" i="4"/>
  <c r="D93" i="4"/>
  <c r="D83" i="4"/>
  <c r="D78" i="4"/>
  <c r="D62" i="4"/>
  <c r="D58" i="4"/>
  <c r="D48" i="4"/>
  <c r="D40" i="4"/>
  <c r="D35" i="4"/>
  <c r="D31" i="4"/>
  <c r="D26" i="4"/>
  <c r="D19" i="4"/>
  <c r="D16" i="4"/>
  <c r="D14" i="4"/>
  <c r="D12" i="4"/>
  <c r="D10" i="4"/>
  <c r="B171" i="4"/>
  <c r="B6" i="4"/>
  <c r="C6" i="4" l="1"/>
  <c r="C261" i="4" s="1"/>
  <c r="D6" i="4"/>
  <c r="D171" i="4"/>
  <c r="B261" i="4"/>
  <c r="D261" i="4" l="1"/>
</calcChain>
</file>

<file path=xl/sharedStrings.xml><?xml version="1.0" encoding="utf-8"?>
<sst xmlns="http://schemas.openxmlformats.org/spreadsheetml/2006/main" count="561" uniqueCount="328">
  <si>
    <t>Lista agenților economici</t>
  </si>
  <si>
    <t>Denumirea bunurilor, lucrărilor și serviciilor</t>
  </si>
  <si>
    <t>II. CHELTUIELI    TOTAL</t>
  </si>
  <si>
    <t xml:space="preserve">Reparaţii capitale ale clădirilor </t>
  </si>
  <si>
    <t xml:space="preserve">Reparaţii capitale ale construcţiilor speciale </t>
  </si>
  <si>
    <t xml:space="preserve">Procurarea maşinilor şi utilajelor </t>
  </si>
  <si>
    <t>Procurarea uneltelor şi sculelor, inventarului de producere şi gospodăresc</t>
  </si>
  <si>
    <t xml:space="preserve">Procurarea altor mijloace fixe </t>
  </si>
  <si>
    <t>Procurarea  materialelor pentru scopuri didactice, stiinţifice şi alte scopuri</t>
  </si>
  <si>
    <t>Procurarea materialelor de uz gospodaresc şi rechizitelor de birou</t>
  </si>
  <si>
    <t>Procurarea materialelor de construcţie</t>
  </si>
  <si>
    <t>Procurarea accesorilor de pat, îmbrăcămintei, încălţămintei</t>
  </si>
  <si>
    <t>Procurarea altor materiale</t>
  </si>
  <si>
    <t>211180 „Retribuirea muncii”</t>
  </si>
  <si>
    <t>211200 „Remunerarea muncii temporare”</t>
  </si>
  <si>
    <t>212100 „Contribuţii de asigurări sociale de stat obligatorii”</t>
  </si>
  <si>
    <t>222120 „Gaze”</t>
  </si>
  <si>
    <t>222110 „Energie electrică”</t>
  </si>
  <si>
    <t>222130 „Energie termică”</t>
  </si>
  <si>
    <t>222140 „Apă şi canalizare”</t>
  </si>
  <si>
    <t>222190 „Alte servicii comunale”</t>
  </si>
  <si>
    <t>222210 „Servicii informaţionale”</t>
  </si>
  <si>
    <t>222220 „Servicii de telecomunicaţii”</t>
  </si>
  <si>
    <t>222300 „Servicii de locaţiune”</t>
  </si>
  <si>
    <t>222400 „Servicii de transport”</t>
  </si>
  <si>
    <t>222500 „Servicii de reparaţii curente”</t>
  </si>
  <si>
    <t>222600 „Formare profesională”</t>
  </si>
  <si>
    <t>222720 „Deplasări de serviciu peste hotare”</t>
  </si>
  <si>
    <t>222940 „Servicii de pază”</t>
  </si>
  <si>
    <t>222980 „Servicii poştale”</t>
  </si>
  <si>
    <t>222990 „Servicii neatribuite altor alineate”</t>
  </si>
  <si>
    <t>251100 „Subsidii acordate întreprinderilor de stat şi municipale nefinanciare”</t>
  </si>
  <si>
    <t>252100 „Subsidii acordate întreprinderilor private nefinanciare”</t>
  </si>
  <si>
    <t>253000 „Subsidii acordate organizaţiilor obşteşti”</t>
  </si>
  <si>
    <t>272300 „Indemnizaţii de asistenţă socială”</t>
  </si>
  <si>
    <t>273200 „Indemnizații la încetarea acțiunii contractului de muncă”</t>
  </si>
  <si>
    <t>273500 „Indemnizații pentru incapacitatea temporară de muncă achitate din mijloacele financiare ale angajatorului”</t>
  </si>
  <si>
    <t>281400 „Taxe, amenzi, penalitaţi şi alte plăţi obligatorii”</t>
  </si>
  <si>
    <t xml:space="preserve">311120 „Reparaţii capitale ale clădirilor” </t>
  </si>
  <si>
    <t>312110 „Procurarea construcţiilor speciale”</t>
  </si>
  <si>
    <t xml:space="preserve">312120 „Reparaţii capitale ale construcţiilor speciale” </t>
  </si>
  <si>
    <t>314110 „Procurarea maşinilor şi utilajelor”</t>
  </si>
  <si>
    <t>316110 „Procurarea uneltelor şi sculelor, inventarului de producere şi gospodăresc”</t>
  </si>
  <si>
    <t>317110 „Procurarea activelor nemateriale ”</t>
  </si>
  <si>
    <t xml:space="preserve">318110 „Procurarea altor mijloace fixe” </t>
  </si>
  <si>
    <t>331110 „Procurarea combustibilului, carburanţilor şi lubrifianţilor”</t>
  </si>
  <si>
    <t>332110 „Procurarea pieselor de schimb”</t>
  </si>
  <si>
    <t>333110 „Procurarea produselor alimentare”</t>
  </si>
  <si>
    <t>334110 „Procurarea medicamentelor şi materialelor sanitare”</t>
  </si>
  <si>
    <t>335110 „Procurarea  materialelor pentru scopuri didactice, stiinţifice şi alte scopuri”</t>
  </si>
  <si>
    <t>336110 „Procurarea materialelor de uz gospodaresc şi rechizitelor de birou”</t>
  </si>
  <si>
    <t>337110 „Procurarea materialelor de construcţie”</t>
  </si>
  <si>
    <t>338110 „Procurarea accesorilor de pat, îmbrăcămintei, încălţămintei”</t>
  </si>
  <si>
    <t>339110 „Procurarea altor materiale”</t>
  </si>
  <si>
    <t xml:space="preserve">Bugetul aprobat / precizat pe an    </t>
  </si>
  <si>
    <t>281361 „Plăți aferente documentelor executorii cu executare benevolă”</t>
  </si>
  <si>
    <t>222910 „Servicii editoriale”</t>
  </si>
  <si>
    <t>212210 „Prime de asigurare obligatorie de asistenţă medicală achitate de angajatori pe teritoriul ţării”</t>
  </si>
  <si>
    <t>Fără contracte</t>
  </si>
  <si>
    <t>Suma contract -ului, mii lei</t>
  </si>
  <si>
    <t>III    Active Nefinanciare</t>
  </si>
  <si>
    <t>Retribuirea muncii</t>
  </si>
  <si>
    <t>Remunerarea muncii temporare</t>
  </si>
  <si>
    <t>Contribuţii de asigurări sociale de stat obligatorii</t>
  </si>
  <si>
    <t>Energie electrică</t>
  </si>
  <si>
    <t>Gaze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</si>
  <si>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</si>
  <si>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</si>
  <si>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</si>
  <si>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</si>
  <si>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</si>
  <si>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locaţiune</t>
  </si>
  <si>
    <t>Servicii de transport</t>
  </si>
  <si>
    <t>Servicii de reparaţii curente</t>
  </si>
  <si>
    <t>Formare profesională</t>
  </si>
  <si>
    <t>Deplasări de serviciu peste hotare</t>
  </si>
  <si>
    <t>Servicii editoriale</t>
  </si>
  <si>
    <t>Servicii de pază</t>
  </si>
  <si>
    <t>Servicii poştale</t>
  </si>
  <si>
    <t>Servicii neatribuite altor alineate</t>
  </si>
  <si>
    <t>Subsidii acordate întreprinderilor de stat şi municipale nefinanciare</t>
  </si>
  <si>
    <t>Subsidii acordate întreprinderilor private nefinanciare</t>
  </si>
  <si>
    <t>Subsidii acordate organizaţiilor obşteşti</t>
  </si>
  <si>
    <t>Indemnizaţii de asistenţă socială</t>
  </si>
  <si>
    <t xml:space="preserve">Compensaţii </t>
  </si>
  <si>
    <t>272500  „Compensaţii ”</t>
  </si>
  <si>
    <t>Indemnizații la încetarea acțiunii contractului de muncă</t>
  </si>
  <si>
    <t>Indemnizații pentru incapacitatea temporară de muncă achitate din mijloacele financiare ale angajatorului</t>
  </si>
  <si>
    <t>Plăți aferente documentelor executorii cu executare benevolă</t>
  </si>
  <si>
    <t>Taxe, amenzi, penalitaţi şi alte plăţi obligatorii</t>
  </si>
  <si>
    <t>Procurarea construcţiilor speciale</t>
  </si>
  <si>
    <t xml:space="preserve">315110 „Procurarea mijloacelor de transport” </t>
  </si>
  <si>
    <t xml:space="preserve">Procurarea mijloacelor de transport </t>
  </si>
  <si>
    <t xml:space="preserve">Procurarea activelor nemateriale </t>
  </si>
  <si>
    <t>Procurarea pieselor de schimb</t>
  </si>
  <si>
    <t>Procurarea produselor alimentare</t>
  </si>
  <si>
    <t>Numărul, data valabilității contractului</t>
  </si>
  <si>
    <t>Prime de asigurare obligatorie de asistenţă medicală achitate de angajatori pe terit. ţării</t>
  </si>
  <si>
    <t>Procurarea combus., carburanţilor şi lubrifianţilor</t>
  </si>
  <si>
    <t>Procurarea medicam. şi materialelor sanitare</t>
  </si>
  <si>
    <t>TOTAL GENERAL</t>
  </si>
  <si>
    <t>Executate cheltuieli, mii lei</t>
  </si>
  <si>
    <t xml:space="preserve">222810 „Servicii medicale” </t>
  </si>
  <si>
    <t>222950 „Servicii judiciare și servicii de asitență juridică garantată de stat”</t>
  </si>
  <si>
    <t>211390 ``Alte Plaţi``</t>
  </si>
  <si>
    <t xml:space="preserve"> Alte Plaţi</t>
  </si>
  <si>
    <t xml:space="preserve">            Direcția Generală Educație, Tineret și Sport     </t>
  </si>
  <si>
    <t xml:space="preserve">    </t>
  </si>
  <si>
    <t>211330" Compensatie pentru chiria spatiului locativ si pentru serviciile comunale"</t>
  </si>
  <si>
    <t>273900 " Alte prestatii sociale ale angajatorilor"</t>
  </si>
  <si>
    <t>281500" Rambursarea mijl. bug. din anii precedenti la autoritatea bugetara"</t>
  </si>
  <si>
    <t>Datorie 2018</t>
  </si>
  <si>
    <t xml:space="preserve">Contabil şef  </t>
  </si>
  <si>
    <t>2019-0000000773</t>
  </si>
  <si>
    <t>2019-0000000908</t>
  </si>
  <si>
    <t>2019-0000000905</t>
  </si>
  <si>
    <t xml:space="preserve"> Furnizare Energie</t>
  </si>
  <si>
    <t xml:space="preserve"> SA Moldovagaz</t>
  </si>
  <si>
    <t xml:space="preserve"> Regia comunal-locativa Cricova I.M</t>
  </si>
  <si>
    <t xml:space="preserve"> Autosolubritate IM</t>
  </si>
  <si>
    <t xml:space="preserve"> SC StarNet Solutii SRL</t>
  </si>
  <si>
    <t xml:space="preserve"> Molddata  IS </t>
  </si>
  <si>
    <t xml:space="preserve"> ALLAS Sisteme de Securitate SRL</t>
  </si>
  <si>
    <t xml:space="preserve"> Victor Lucasenco</t>
  </si>
  <si>
    <t xml:space="preserve"> Servicii Paza IS</t>
  </si>
  <si>
    <t xml:space="preserve"> Biroul Asociat de Avocati sect Riscani Chisinau</t>
  </si>
  <si>
    <t xml:space="preserve"> Bucuria-EL IS</t>
  </si>
  <si>
    <t xml:space="preserve"> Piata centrala</t>
  </si>
  <si>
    <t xml:space="preserve"> Adolescenta IS</t>
  </si>
  <si>
    <t xml:space="preserve"> Cantina Liceist IS </t>
  </si>
  <si>
    <t xml:space="preserve"> SRL  Datario</t>
  </si>
  <si>
    <t>2019-0000000775</t>
  </si>
  <si>
    <t>2019-0000000856</t>
  </si>
  <si>
    <t>2019-0000000778</t>
  </si>
  <si>
    <t>2019-0000000886</t>
  </si>
  <si>
    <t>2019-0000001215</t>
  </si>
  <si>
    <t>2019-0000000852</t>
  </si>
  <si>
    <t xml:space="preserve"> Moldtelecom </t>
  </si>
  <si>
    <t>2019-0000000776</t>
  </si>
  <si>
    <t xml:space="preserve"> Moldtelecom   </t>
  </si>
  <si>
    <t>2019-0000001189</t>
  </si>
  <si>
    <t>2019-0000000843</t>
  </si>
  <si>
    <t>SRL Oldinex-Tur</t>
  </si>
  <si>
    <t>2019-0000000774</t>
  </si>
  <si>
    <t>2019-0000000552</t>
  </si>
  <si>
    <t>2019-0000001146</t>
  </si>
  <si>
    <t>2019-0000000855</t>
  </si>
  <si>
    <t>2019-0000001015</t>
  </si>
  <si>
    <t>2019-0000001010</t>
  </si>
  <si>
    <t>2019-0000000791</t>
  </si>
  <si>
    <t>2019-0000000810</t>
  </si>
  <si>
    <t xml:space="preserve"> Riscani SC IS</t>
  </si>
  <si>
    <t>2019-0000000824</t>
  </si>
  <si>
    <t xml:space="preserve"> SRL Savuros Prim  </t>
  </si>
  <si>
    <t>2019-0000000809</t>
  </si>
  <si>
    <t>2019-0000000485</t>
  </si>
  <si>
    <t>2019-0000000853</t>
  </si>
  <si>
    <t>Datorie 2017</t>
  </si>
  <si>
    <t>2019-0000000812</t>
  </si>
  <si>
    <t>Policontract SRL</t>
  </si>
  <si>
    <t xml:space="preserve">              Șef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</si>
  <si>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2019-0000001212</t>
  </si>
  <si>
    <t xml:space="preserve"> SRL Apa-Canal SA Chisinau</t>
  </si>
  <si>
    <t xml:space="preserve"> Prest Energy</t>
  </si>
  <si>
    <t xml:space="preserve"> IM RCL Vadul lui Voda</t>
  </si>
  <si>
    <t xml:space="preserve"> Manevla Com SRL</t>
  </si>
  <si>
    <t xml:space="preserve"> Dinamo CSC</t>
  </si>
  <si>
    <t xml:space="preserve"> Manejul de atletica usoara IS</t>
  </si>
  <si>
    <t xml:space="preserve"> Vega L  SRL</t>
  </si>
  <si>
    <t xml:space="preserve">  FPC Nord-Universal SRL</t>
  </si>
  <si>
    <t xml:space="preserve"> GTI Motors SRL</t>
  </si>
  <si>
    <t xml:space="preserve"> Centrul tehnologii Informationale si Comunicatii in Educatie</t>
  </si>
  <si>
    <t xml:space="preserve"> SRL Graficon - AV</t>
  </si>
  <si>
    <t xml:space="preserve"> SRL MARSalin Com</t>
  </si>
  <si>
    <t xml:space="preserve"> SRL   Olmosdon</t>
  </si>
  <si>
    <t>2019-0000001211</t>
  </si>
  <si>
    <t>SA Termoelectrica</t>
  </si>
  <si>
    <t>2019-0000001253</t>
  </si>
  <si>
    <t>2019-0000001190</t>
  </si>
  <si>
    <t>2019-0000001296</t>
  </si>
  <si>
    <t>2019-0000001295</t>
  </si>
  <si>
    <t>2019-0000001362</t>
  </si>
  <si>
    <t xml:space="preserve"> Moldtelecom    </t>
  </si>
  <si>
    <t>2019-0000001191</t>
  </si>
  <si>
    <t>2019-0000001219</t>
  </si>
  <si>
    <t>Vega L  SRL</t>
  </si>
  <si>
    <t>2019-0000001434</t>
  </si>
  <si>
    <t>2019-0000000839</t>
  </si>
  <si>
    <t>2019-0000001498</t>
  </si>
  <si>
    <t>2019-0000001013</t>
  </si>
  <si>
    <t>2019-0000001014</t>
  </si>
  <si>
    <t>2019-0000001012</t>
  </si>
  <si>
    <t>2019-0000001011</t>
  </si>
  <si>
    <t>2019-0000001507</t>
  </si>
  <si>
    <t>2018-0000002913</t>
  </si>
  <si>
    <t>2019-0000001290</t>
  </si>
  <si>
    <t>2019-0000001417</t>
  </si>
  <si>
    <t>______________    T. Popova</t>
  </si>
  <si>
    <t xml:space="preserve">_____________       R. Guțu    </t>
  </si>
  <si>
    <t>272900 " Alte prestatii de asistenta sociala"</t>
  </si>
  <si>
    <t xml:space="preserve"> Demidas-soft SRL  SC</t>
  </si>
  <si>
    <t xml:space="preserve"> Lincos-Prim S.R.L.</t>
  </si>
  <si>
    <t xml:space="preserve"> SA Feraru S</t>
  </si>
  <si>
    <t xml:space="preserve">   Riscani SC IS</t>
  </si>
  <si>
    <t>Autosolubritate IM</t>
  </si>
  <si>
    <t>2019-0000001601</t>
  </si>
  <si>
    <t>Cardinal Media SRL</t>
  </si>
  <si>
    <t>2019-0000001214</t>
  </si>
  <si>
    <t>2019-0000000777</t>
  </si>
  <si>
    <t>2019-0000001418</t>
  </si>
  <si>
    <t>2019-0000001432</t>
  </si>
  <si>
    <t xml:space="preserve">Cantina Liceist IS </t>
  </si>
  <si>
    <t>2019-0000001436</t>
  </si>
  <si>
    <t>2019-0000001431</t>
  </si>
  <si>
    <t>2019-0000001437</t>
  </si>
  <si>
    <t>2019-0000001472</t>
  </si>
  <si>
    <t>2019-0000001435</t>
  </si>
  <si>
    <t>2019-0000001654</t>
  </si>
  <si>
    <t xml:space="preserve"> Liceul Teoretic cu profil sportiv nr.2 </t>
  </si>
  <si>
    <t>2019-0000001608</t>
  </si>
  <si>
    <t xml:space="preserve"> Eventica Grup SRL</t>
  </si>
  <si>
    <t xml:space="preserve"> SRL Oldinex-Tur</t>
  </si>
  <si>
    <t xml:space="preserve"> Infosofteh SRL</t>
  </si>
  <si>
    <t xml:space="preserve"> SRL Piroterm Service</t>
  </si>
  <si>
    <t xml:space="preserve"> SRL Magda tur </t>
  </si>
  <si>
    <t xml:space="preserve"> NEOSTIL SRL</t>
  </si>
  <si>
    <t xml:space="preserve"> SRL Triumf Prim</t>
  </si>
  <si>
    <t xml:space="preserve"> Aqua Trade SRL</t>
  </si>
  <si>
    <t>2019-0000001666</t>
  </si>
  <si>
    <t>2019-0000002168</t>
  </si>
  <si>
    <t>2019-0000002165</t>
  </si>
  <si>
    <t>2019-0000001699</t>
  </si>
  <si>
    <t>2019-0000001352</t>
  </si>
  <si>
    <t>2019-0000002164</t>
  </si>
  <si>
    <t>2019-0000000720</t>
  </si>
  <si>
    <t>2019-0000000929</t>
  </si>
  <si>
    <t>2019-0000001735</t>
  </si>
  <si>
    <t>StroyEnergoGrup SRL</t>
  </si>
  <si>
    <t>2019-0000001496</t>
  </si>
  <si>
    <t>Lunicon Proiect SRL</t>
  </si>
  <si>
    <t>2019-0000002123</t>
  </si>
  <si>
    <t>2019-0000000470</t>
  </si>
  <si>
    <t>SRL Simpals Dev</t>
  </si>
  <si>
    <t>2019-0000001333</t>
  </si>
  <si>
    <t>2019-0000001921</t>
  </si>
  <si>
    <t>Triumf Motiv SRL</t>
  </si>
  <si>
    <t>2019-0000002015</t>
  </si>
  <si>
    <t>2019-0000001615</t>
  </si>
  <si>
    <t>2019-0000000982</t>
  </si>
  <si>
    <t>DETS sec.Buiucani</t>
  </si>
  <si>
    <t>Prim.Or.Cricova</t>
  </si>
  <si>
    <t>DETS sec. Riscani</t>
  </si>
  <si>
    <t>Liceul Teoretic Profil Sp</t>
  </si>
  <si>
    <t xml:space="preserve">  Liceul  Teoretic Petru Rares</t>
  </si>
  <si>
    <t xml:space="preserve">222710 "Deplasari de serviciu in teritoriul tarii" </t>
  </si>
  <si>
    <t>222970 "Servicii bancare"</t>
  </si>
  <si>
    <t xml:space="preserve"> Vivara Tur SRL</t>
  </si>
  <si>
    <t xml:space="preserve"> S.C. SRL Constructor VVV</t>
  </si>
  <si>
    <t xml:space="preserve"> PANDATUR SRL</t>
  </si>
  <si>
    <t xml:space="preserve"> Teletur  SRL</t>
  </si>
  <si>
    <t xml:space="preserve"> SRL Smart Econs</t>
  </si>
  <si>
    <t xml:space="preserve"> Anserplast SRL</t>
  </si>
  <si>
    <t xml:space="preserve"> StroyEnergoGrup SRL</t>
  </si>
  <si>
    <t xml:space="preserve"> SC Elcora Impex</t>
  </si>
  <si>
    <t xml:space="preserve"> Supraten SA</t>
  </si>
  <si>
    <t xml:space="preserve"> SA Acvila Sport</t>
  </si>
  <si>
    <t xml:space="preserve"> Ekvison SRL</t>
  </si>
  <si>
    <t>2019-0000002545</t>
  </si>
  <si>
    <t>2019-0000002594</t>
  </si>
  <si>
    <t>2019-0000002290</t>
  </si>
  <si>
    <t>2019-0000002231</t>
  </si>
  <si>
    <t>2019-0000002230</t>
  </si>
  <si>
    <t>2019-0000002488</t>
  </si>
  <si>
    <t>2019-0000002607</t>
  </si>
  <si>
    <t>2019-0000002659</t>
  </si>
  <si>
    <t>2019-0000001776</t>
  </si>
  <si>
    <t>2019-0000002160</t>
  </si>
  <si>
    <t>2019-0000002316</t>
  </si>
  <si>
    <t>2019-0000002595</t>
  </si>
  <si>
    <t>2018-0000004200</t>
  </si>
  <si>
    <t>2019-0000002359</t>
  </si>
  <si>
    <t>2019-0000002544</t>
  </si>
  <si>
    <t>Metancor -Com SRL</t>
  </si>
  <si>
    <t>2019-0000002657</t>
  </si>
  <si>
    <t>2019-0000002640</t>
  </si>
  <si>
    <t>2019-0000002658</t>
  </si>
  <si>
    <t>Tricolux SRL</t>
  </si>
  <si>
    <t>2019-0000002462</t>
  </si>
  <si>
    <t>2019-0000002360</t>
  </si>
  <si>
    <t xml:space="preserve"> Liceul Teoretic L Rebreanu</t>
  </si>
  <si>
    <t>2019-0000001254</t>
  </si>
  <si>
    <r>
      <t xml:space="preserve">Informația privind cheltuielile executate pe parcursul lunii: </t>
    </r>
    <r>
      <rPr>
        <b/>
        <u/>
        <sz val="16"/>
        <color theme="1"/>
        <rFont val="Times New Roman"/>
        <family val="1"/>
        <charset val="204"/>
      </rPr>
      <t xml:space="preserve">   ianuarie - iulie   2019   </t>
    </r>
  </si>
  <si>
    <t xml:space="preserve">Total de la începutul anului (I -VI)        </t>
  </si>
  <si>
    <t>În luna curentă (VII)</t>
  </si>
  <si>
    <t xml:space="preserve"> AERLUX SRL</t>
  </si>
  <si>
    <t xml:space="preserve"> SRL  Termogaz Engineering</t>
  </si>
  <si>
    <t xml:space="preserve"> Nicanas SRL</t>
  </si>
  <si>
    <t xml:space="preserve"> SC Anstelux SRL</t>
  </si>
  <si>
    <t xml:space="preserve"> Alura SA</t>
  </si>
  <si>
    <t xml:space="preserve"> Radop-ORT SRL</t>
  </si>
  <si>
    <t xml:space="preserve"> SRL Servicii Curatenie</t>
  </si>
  <si>
    <t>2019-0000002793</t>
  </si>
  <si>
    <t>2019-0000002965</t>
  </si>
  <si>
    <t>2019-0000002489</t>
  </si>
  <si>
    <t>Camera de comert si Inductrie RM</t>
  </si>
  <si>
    <t>2019-0000002719</t>
  </si>
  <si>
    <t>SRL MavitexCons</t>
  </si>
  <si>
    <t>2019-0000002161</t>
  </si>
  <si>
    <t>Anadem-Construct  SRL</t>
  </si>
  <si>
    <t>2019-0000002293</t>
  </si>
  <si>
    <t>2019-0000002424</t>
  </si>
  <si>
    <t>2019-0000002425</t>
  </si>
  <si>
    <t>2019-0000002465</t>
  </si>
  <si>
    <t>2019-0000002542</t>
  </si>
  <si>
    <t>2019-0000002608</t>
  </si>
  <si>
    <t>Rom-Vic SRL</t>
  </si>
  <si>
    <t>2019-0000001335</t>
  </si>
  <si>
    <t>Serviciul de Stat p-u Verif. si Expertiz</t>
  </si>
  <si>
    <t>2019-0000002147</t>
  </si>
  <si>
    <t>Encom Design SRL</t>
  </si>
  <si>
    <t>2019-0000002491</t>
  </si>
  <si>
    <t>2019-0000001655</t>
  </si>
  <si>
    <t>2019-0000002459</t>
  </si>
  <si>
    <t>Oficiu-Service SRL</t>
  </si>
  <si>
    <t>2019-0000002460</t>
  </si>
  <si>
    <t>2019-0000002463</t>
  </si>
  <si>
    <t xml:space="preserve"> 05 August 2019</t>
  </si>
  <si>
    <r>
      <t xml:space="preserve">Numărul de angajați conform statelor de personal   </t>
    </r>
    <r>
      <rPr>
        <b/>
        <u/>
        <sz val="16"/>
        <color theme="1"/>
        <rFont val="Times New Roman"/>
        <family val="1"/>
        <charset val="204"/>
      </rPr>
      <t xml:space="preserve">  3380  </t>
    </r>
    <r>
      <rPr>
        <b/>
        <sz val="16"/>
        <color theme="1"/>
        <rFont val="Times New Roman"/>
        <family val="1"/>
        <charset val="204"/>
      </rPr>
      <t xml:space="preserve"> , efectiv  </t>
    </r>
    <r>
      <rPr>
        <b/>
        <u/>
        <sz val="16"/>
        <color theme="1"/>
        <rFont val="Times New Roman"/>
        <family val="1"/>
        <charset val="204"/>
      </rPr>
      <t xml:space="preserve">  3064 </t>
    </r>
    <r>
      <rPr>
        <b/>
        <sz val="16"/>
        <color theme="1"/>
        <rFont val="Times New Roman"/>
        <family val="1"/>
        <charset val="204"/>
      </rPr>
      <t xml:space="preserve">  persoane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</si>
</sst>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center" wrapText="1"/>
    </xf>
    <xf numFmtId="164" fontId="2" fillId="0" borderId="1" xfId="3" applyNumberFormat="1" applyFont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4" borderId="1" xfId="1" applyFont="1" applyFill="1" applyBorder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1" fontId="14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2" borderId="1" xfId="1" applyNumberFormat="1" applyFont="1" applyFill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/>
    </xf>
    <xf numFmtId="1" fontId="16" fillId="2" borderId="1" xfId="1" applyNumberFormat="1" applyFont="1" applyFill="1" applyBorder="1" applyAlignment="1">
      <alignment vertical="center" wrapText="1"/>
    </xf>
    <xf numFmtId="1" fontId="17" fillId="0" borderId="1" xfId="1" applyNumberFormat="1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>
      <alignment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/>
    <xf numFmtId="49" fontId="4" fillId="0" borderId="0" xfId="0" applyNumberFormat="1" applyFont="1" applyAlignment="1">
      <alignment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2" borderId="1" xfId="5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64" fontId="15" fillId="2" borderId="1" xfId="1" applyNumberFormat="1" applyFont="1" applyFill="1" applyBorder="1" applyAlignment="1">
      <alignment horizontal="center" vertical="center"/>
    </xf>
    <xf numFmtId="1" fontId="17" fillId="0" borderId="1" xfId="1" applyNumberFormat="1" applyFont="1" applyBorder="1" applyAlignment="1">
      <alignment horizontal="left" vertical="top" wrapText="1"/>
    </xf>
    <xf numFmtId="164" fontId="22" fillId="0" borderId="1" xfId="1" applyNumberFormat="1" applyFont="1" applyBorder="1" applyAlignment="1">
      <alignment horizontal="center" vertical="center"/>
    </xf>
    <xf numFmtId="0" fontId="23" fillId="0" borderId="0" xfId="0" applyFont="1"/>
    <xf numFmtId="1" fontId="22" fillId="0" borderId="1" xfId="1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6" fillId="0" borderId="1" xfId="1" applyNumberFormat="1" applyFont="1" applyBorder="1" applyAlignment="1">
      <alignment vertical="center" wrapText="1"/>
    </xf>
    <xf numFmtId="164" fontId="15" fillId="0" borderId="1" xfId="1" applyNumberFormat="1" applyFont="1" applyBorder="1" applyAlignment="1">
      <alignment horizontal="center" vertical="center"/>
    </xf>
    <xf numFmtId="164" fontId="2" fillId="2" borderId="1" xfId="5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164" fontId="4" fillId="0" borderId="0" xfId="0" applyNumberFormat="1" applyFont="1"/>
    <xf numFmtId="1" fontId="0" fillId="0" borderId="0" xfId="0" applyNumberFormat="1" applyAlignment="1">
      <alignment horizontal="center"/>
    </xf>
    <xf numFmtId="0" fontId="2" fillId="2" borderId="1" xfId="5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2" fillId="2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2" borderId="2" xfId="4" applyNumberFormat="1" applyFont="1" applyFill="1" applyBorder="1" applyAlignment="1">
      <alignment horizontal="center" vertical="center"/>
    </xf>
    <xf numFmtId="0" fontId="2" fillId="2" borderId="3" xfId="4" applyNumberFormat="1" applyFont="1" applyFill="1" applyBorder="1" applyAlignment="1">
      <alignment horizontal="center" vertical="center"/>
    </xf>
    <xf numFmtId="0" fontId="2" fillId="2" borderId="4" xfId="4" applyNumberFormat="1" applyFont="1" applyFill="1" applyBorder="1" applyAlignment="1">
      <alignment horizontal="center" vertical="center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3" xfId="3" applyNumberFormat="1" applyFont="1" applyBorder="1" applyAlignment="1">
      <alignment horizontal="center" vertical="center" wrapText="1"/>
    </xf>
    <xf numFmtId="0" fontId="2" fillId="0" borderId="4" xfId="3" applyNumberFormat="1" applyFont="1" applyBorder="1" applyAlignment="1">
      <alignment horizontal="center" vertical="center" wrapText="1"/>
    </xf>
    <xf numFmtId="0" fontId="2" fillId="0" borderId="6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6">
    <cellStyle name="Normal" xfId="0" builtinId="0"/>
    <cellStyle name="Normal_Foaie1" xfId="1"/>
    <cellStyle name="Normal_Foaie2" xfId="2"/>
    <cellStyle name="Обычный_Foaie1" xfId="5"/>
    <cellStyle name="Обычный_Лист1" xfId="4"/>
    <cellStyle name="Обычный_Лист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tabSelected="1" zoomScaleNormal="100" workbookViewId="0">
      <selection activeCell="A4" sqref="A4:A5"/>
    </sheetView>
  </sheetViews>
  <sheetFormatPr defaultRowHeight="15.75" x14ac:dyDescent="0.25"/>
  <cols>
    <col min="1" max="1" width="26.28515625" style="1" customWidth="1"/>
    <col min="2" max="3" width="14.140625" style="29" customWidth="1"/>
    <col min="4" max="4" width="12" style="29" customWidth="1"/>
    <col min="5" max="5" width="22.7109375" style="2" customWidth="1"/>
    <col min="6" max="6" width="23.5703125" style="65" customWidth="1"/>
    <col min="7" max="7" width="19.7109375" style="36" customWidth="1"/>
    <col min="8" max="8" width="11.140625" style="29" customWidth="1"/>
    <col min="9" max="9" width="10" style="28" bestFit="1" customWidth="1"/>
    <col min="10" max="16384" width="9.140625" style="28"/>
  </cols>
  <sheetData>
    <row r="1" spans="1:9" ht="23.25" customHeight="1" x14ac:dyDescent="0.25">
      <c r="A1" s="139" t="s">
        <v>291</v>
      </c>
      <c r="B1" s="139"/>
      <c r="C1" s="139"/>
      <c r="D1" s="139"/>
      <c r="E1" s="139"/>
      <c r="F1" s="139"/>
      <c r="G1" s="139"/>
      <c r="H1" s="139"/>
    </row>
    <row r="2" spans="1:9" ht="27.75" customHeight="1" x14ac:dyDescent="0.25">
      <c r="A2" s="151" t="s">
        <v>106</v>
      </c>
      <c r="B2" s="151"/>
      <c r="C2" s="151"/>
      <c r="D2" s="151"/>
      <c r="E2" s="151"/>
      <c r="F2" s="151"/>
      <c r="G2" s="151"/>
      <c r="H2" s="151"/>
    </row>
    <row r="3" spans="1:9" ht="24" customHeight="1" x14ac:dyDescent="0.25">
      <c r="A3" s="140" t="s">
        <v>327</v>
      </c>
      <c r="B3" s="140"/>
      <c r="C3" s="140"/>
      <c r="D3" s="140"/>
      <c r="E3" s="140"/>
      <c r="F3" s="140"/>
      <c r="G3" s="140"/>
      <c r="H3" s="140"/>
    </row>
    <row r="4" spans="1:9" ht="35.25" customHeight="1" x14ac:dyDescent="0.25">
      <c r="A4" s="141" t="s">
        <v>107</v>
      </c>
      <c r="B4" s="143" t="s">
        <v>54</v>
      </c>
      <c r="C4" s="135" t="s">
        <v>101</v>
      </c>
      <c r="D4" s="136"/>
      <c r="E4" s="144" t="s">
        <v>0</v>
      </c>
      <c r="F4" s="145" t="s">
        <v>1</v>
      </c>
      <c r="G4" s="147" t="s">
        <v>96</v>
      </c>
      <c r="H4" s="149" t="s">
        <v>59</v>
      </c>
    </row>
    <row r="5" spans="1:9" ht="48" customHeight="1" x14ac:dyDescent="0.25">
      <c r="A5" s="142"/>
      <c r="B5" s="143"/>
      <c r="C5" s="124" t="s">
        <v>292</v>
      </c>
      <c r="D5" s="13" t="s">
        <v>293</v>
      </c>
      <c r="E5" s="144"/>
      <c r="F5" s="146"/>
      <c r="G5" s="148"/>
      <c r="H5" s="150"/>
    </row>
    <row r="6" spans="1:9" ht="18.75" customHeight="1" x14ac:dyDescent="0.25">
      <c r="A6" s="21" t="s">
        <v>2</v>
      </c>
      <c r="B6" s="16">
        <f>B7+B10+B12+B14+B16+B19+B22+B26+B31+B35+B40+B48+B58+B62+B78+B83+B93+B98+B100+B102+B105+B109+B114+B116+B146+B148+B150+B152+B155+B159+B161+B164+B166+B168+B170</f>
        <v>341286.89999999991</v>
      </c>
      <c r="C6" s="16">
        <f>C7+C10+C12+C14+C16+C19+C22+C26+C31+C35+C40+C48+C58+C62+C78+C83+C93+C96+C98+C100+C102+C105+C109+C112+C114+C116+C146+C148+C150+C152+C155+C157+C159+C161+C164+C166+C168+C170</f>
        <v>199884.2</v>
      </c>
      <c r="D6" s="16">
        <f>D7+D10+D12+D14+D16+D19+D22+D26+D31+D35+D40+D48+D58+D62+D78+D83+D93+D96+D98+D100+D102+D105+D109+D112+D114+D116+D146+D148+D150+D152+D155+D157+D159+D161+D164+D166+D168+D170</f>
        <v>14700.799999999997</v>
      </c>
      <c r="E6" s="56"/>
      <c r="F6" s="59"/>
      <c r="G6" s="38"/>
      <c r="H6" s="16"/>
      <c r="I6" s="127"/>
    </row>
    <row r="7" spans="1:9" ht="18.75" customHeight="1" x14ac:dyDescent="0.25">
      <c r="A7" s="80" t="s">
        <v>13</v>
      </c>
      <c r="B7" s="3">
        <v>194521.4</v>
      </c>
      <c r="C7" s="3">
        <f>C8+C9</f>
        <v>122693.8</v>
      </c>
      <c r="D7" s="3">
        <f>D8+D9</f>
        <v>9086.7999999999993</v>
      </c>
      <c r="E7" s="32"/>
      <c r="F7" s="60" t="s">
        <v>61</v>
      </c>
      <c r="G7" s="39"/>
      <c r="H7" s="7"/>
    </row>
    <row r="8" spans="1:9" ht="18.75" customHeight="1" x14ac:dyDescent="0.25">
      <c r="A8" s="20"/>
      <c r="B8" s="3"/>
      <c r="C8" s="4">
        <v>105534.5</v>
      </c>
      <c r="D8" s="4">
        <v>9086.7999999999993</v>
      </c>
      <c r="E8" s="138" t="s">
        <v>58</v>
      </c>
      <c r="F8" s="138"/>
      <c r="G8" s="138"/>
      <c r="H8" s="14"/>
    </row>
    <row r="9" spans="1:9" ht="18.75" customHeight="1" x14ac:dyDescent="0.25">
      <c r="A9" s="20"/>
      <c r="B9" s="3"/>
      <c r="C9" s="4">
        <v>17159.3</v>
      </c>
      <c r="D9" s="3"/>
      <c r="E9" s="137" t="s">
        <v>111</v>
      </c>
      <c r="F9" s="137"/>
      <c r="G9" s="137"/>
      <c r="H9" s="14"/>
    </row>
    <row r="10" spans="1:9" ht="32.25" customHeight="1" x14ac:dyDescent="0.25">
      <c r="A10" s="20" t="s">
        <v>14</v>
      </c>
      <c r="B10" s="3">
        <v>50</v>
      </c>
      <c r="C10" s="3">
        <v>0</v>
      </c>
      <c r="D10" s="3">
        <f>D11</f>
        <v>71.2</v>
      </c>
      <c r="E10" s="54"/>
      <c r="F10" s="60" t="s">
        <v>62</v>
      </c>
      <c r="G10" s="40"/>
      <c r="H10" s="7"/>
    </row>
    <row r="11" spans="1:9" ht="18.75" customHeight="1" x14ac:dyDescent="0.25">
      <c r="A11" s="20"/>
      <c r="B11" s="3"/>
      <c r="C11" s="4">
        <v>0</v>
      </c>
      <c r="D11" s="4">
        <v>71.2</v>
      </c>
      <c r="E11" s="138" t="s">
        <v>58</v>
      </c>
      <c r="F11" s="138"/>
      <c r="G11" s="138"/>
      <c r="H11" s="7"/>
    </row>
    <row r="12" spans="1:9" ht="40.5" customHeight="1" x14ac:dyDescent="0.25">
      <c r="A12" s="80" t="s">
        <v>108</v>
      </c>
      <c r="B12" s="3">
        <v>0</v>
      </c>
      <c r="C12" s="3">
        <v>0</v>
      </c>
      <c r="D12" s="3">
        <f>D13</f>
        <v>0</v>
      </c>
      <c r="E12" s="84"/>
      <c r="F12" s="85" t="s">
        <v>108</v>
      </c>
      <c r="G12" s="84"/>
      <c r="H12" s="7"/>
    </row>
    <row r="13" spans="1:9" ht="18.75" customHeight="1" x14ac:dyDescent="0.25">
      <c r="A13" s="80"/>
      <c r="B13" s="3"/>
      <c r="C13" s="4">
        <v>0</v>
      </c>
      <c r="D13" s="4"/>
      <c r="E13" s="138" t="s">
        <v>58</v>
      </c>
      <c r="F13" s="138"/>
      <c r="G13" s="138"/>
      <c r="H13" s="7"/>
    </row>
    <row r="14" spans="1:9" ht="21" customHeight="1" x14ac:dyDescent="0.25">
      <c r="A14" s="20" t="s">
        <v>104</v>
      </c>
      <c r="B14" s="3">
        <v>0</v>
      </c>
      <c r="C14" s="3">
        <v>0</v>
      </c>
      <c r="D14" s="3">
        <f>D15</f>
        <v>0</v>
      </c>
      <c r="E14" s="76"/>
      <c r="F14" s="78" t="s">
        <v>105</v>
      </c>
      <c r="G14" s="76"/>
      <c r="H14" s="7"/>
    </row>
    <row r="15" spans="1:9" ht="15" customHeight="1" x14ac:dyDescent="0.25">
      <c r="A15" s="20"/>
      <c r="B15" s="3"/>
      <c r="C15" s="4">
        <v>0</v>
      </c>
      <c r="D15" s="4"/>
      <c r="E15" s="138" t="s">
        <v>58</v>
      </c>
      <c r="F15" s="138"/>
      <c r="G15" s="138"/>
      <c r="H15" s="7"/>
    </row>
    <row r="16" spans="1:9" ht="43.5" customHeight="1" x14ac:dyDescent="0.25">
      <c r="A16" s="20" t="s">
        <v>15</v>
      </c>
      <c r="B16" s="6">
        <v>44805.9</v>
      </c>
      <c r="C16" s="6">
        <f>C17+C18</f>
        <v>28194.5</v>
      </c>
      <c r="D16" s="6">
        <f>D17+D18</f>
        <v>2093</v>
      </c>
      <c r="E16" s="32"/>
      <c r="F16" s="60" t="s">
        <v>63</v>
      </c>
      <c r="G16" s="40"/>
      <c r="H16" s="7"/>
    </row>
    <row r="17" spans="1:8" ht="16.5" customHeight="1" x14ac:dyDescent="0.25">
      <c r="A17" s="20"/>
      <c r="B17" s="3"/>
      <c r="C17" s="4">
        <v>24249.599999999999</v>
      </c>
      <c r="D17" s="4">
        <v>2093</v>
      </c>
      <c r="E17" s="138" t="s">
        <v>58</v>
      </c>
      <c r="F17" s="138"/>
      <c r="G17" s="138"/>
      <c r="H17" s="7"/>
    </row>
    <row r="18" spans="1:8" ht="16.5" customHeight="1" x14ac:dyDescent="0.25">
      <c r="A18" s="20"/>
      <c r="B18" s="3"/>
      <c r="C18" s="4">
        <v>3944.9</v>
      </c>
      <c r="D18" s="4"/>
      <c r="E18" s="137" t="s">
        <v>111</v>
      </c>
      <c r="F18" s="137"/>
      <c r="G18" s="137"/>
      <c r="H18" s="7"/>
    </row>
    <row r="19" spans="1:8" ht="44.25" customHeight="1" x14ac:dyDescent="0.25">
      <c r="A19" s="20" t="s">
        <v>57</v>
      </c>
      <c r="B19" s="3">
        <v>8606.5</v>
      </c>
      <c r="C19" s="3">
        <v>5516.4</v>
      </c>
      <c r="D19" s="3">
        <f>D20+D21</f>
        <v>408.9</v>
      </c>
      <c r="E19" s="32"/>
      <c r="F19" s="60" t="s">
        <v>97</v>
      </c>
      <c r="G19" s="40"/>
      <c r="H19" s="7"/>
    </row>
    <row r="20" spans="1:8" ht="18.75" customHeight="1" x14ac:dyDescent="0.25">
      <c r="A20" s="22"/>
      <c r="B20" s="3"/>
      <c r="C20" s="4">
        <v>4744.5</v>
      </c>
      <c r="D20" s="4">
        <v>408.9</v>
      </c>
      <c r="E20" s="138" t="s">
        <v>58</v>
      </c>
      <c r="F20" s="138"/>
      <c r="G20" s="138"/>
      <c r="H20" s="7"/>
    </row>
    <row r="21" spans="1:8" ht="18.75" customHeight="1" x14ac:dyDescent="0.25">
      <c r="A21" s="22"/>
      <c r="B21" s="3"/>
      <c r="C21" s="4">
        <v>771.9</v>
      </c>
      <c r="D21" s="4"/>
      <c r="E21" s="137" t="s">
        <v>111</v>
      </c>
      <c r="F21" s="137"/>
      <c r="G21" s="137"/>
      <c r="H21" s="7"/>
    </row>
    <row r="22" spans="1:8" ht="18.75" customHeight="1" x14ac:dyDescent="0.25">
      <c r="A22" s="121" t="s">
        <v>17</v>
      </c>
      <c r="B22" s="3">
        <v>7724.4</v>
      </c>
      <c r="C22" s="3">
        <v>3122.9</v>
      </c>
      <c r="D22" s="6">
        <f>D23+D24+D25</f>
        <v>220.5</v>
      </c>
      <c r="E22" s="17"/>
      <c r="F22" s="57" t="s">
        <v>64</v>
      </c>
      <c r="G22" s="41"/>
      <c r="H22" s="10"/>
    </row>
    <row r="23" spans="1:8" ht="18.75" customHeight="1" x14ac:dyDescent="0.25">
      <c r="A23" s="22"/>
      <c r="B23" s="3"/>
      <c r="C23" s="4">
        <v>3007.7</v>
      </c>
      <c r="D23" s="5">
        <v>220.5</v>
      </c>
      <c r="E23" s="33" t="s">
        <v>116</v>
      </c>
      <c r="F23" s="57" t="s">
        <v>64</v>
      </c>
      <c r="G23" s="33" t="s">
        <v>131</v>
      </c>
      <c r="H23" s="10">
        <v>5768</v>
      </c>
    </row>
    <row r="24" spans="1:8" ht="18.75" customHeight="1" x14ac:dyDescent="0.25">
      <c r="A24" s="22"/>
      <c r="B24" s="3"/>
      <c r="C24" s="4">
        <v>0</v>
      </c>
      <c r="D24" s="3"/>
      <c r="E24" s="138" t="s">
        <v>58</v>
      </c>
      <c r="F24" s="138"/>
      <c r="G24" s="138"/>
      <c r="H24" s="9"/>
    </row>
    <row r="25" spans="1:8" ht="18.75" customHeight="1" x14ac:dyDescent="0.25">
      <c r="A25" s="22"/>
      <c r="B25" s="3"/>
      <c r="C25" s="4">
        <v>115.2</v>
      </c>
      <c r="D25" s="79"/>
      <c r="E25" s="137" t="s">
        <v>111</v>
      </c>
      <c r="F25" s="137"/>
      <c r="G25" s="137"/>
      <c r="H25" s="23"/>
    </row>
    <row r="26" spans="1:8" ht="18.75" customHeight="1" x14ac:dyDescent="0.25">
      <c r="A26" s="22" t="s">
        <v>16</v>
      </c>
      <c r="B26" s="3">
        <v>1908</v>
      </c>
      <c r="C26" s="3">
        <v>941.2</v>
      </c>
      <c r="D26" s="6">
        <f>D27+D28+D29+D30</f>
        <v>0.2</v>
      </c>
      <c r="E26" s="13"/>
      <c r="F26" s="57" t="s">
        <v>65</v>
      </c>
      <c r="G26" s="41"/>
      <c r="H26" s="10"/>
    </row>
    <row r="27" spans="1:8" ht="18.75" customHeight="1" x14ac:dyDescent="0.25">
      <c r="A27" s="22"/>
      <c r="B27" s="3"/>
      <c r="C27" s="4">
        <v>734.5</v>
      </c>
      <c r="D27" s="5">
        <v>0.2</v>
      </c>
      <c r="E27" s="100" t="s">
        <v>117</v>
      </c>
      <c r="F27" s="57" t="s">
        <v>65</v>
      </c>
      <c r="G27" s="42" t="s">
        <v>132</v>
      </c>
      <c r="H27" s="10">
        <v>991.8</v>
      </c>
    </row>
    <row r="28" spans="1:8" ht="18.75" customHeight="1" x14ac:dyDescent="0.25">
      <c r="A28" s="22"/>
      <c r="B28" s="3"/>
      <c r="C28" s="4">
        <v>158.9</v>
      </c>
      <c r="D28" s="5"/>
      <c r="E28" s="100" t="s">
        <v>117</v>
      </c>
      <c r="F28" s="57" t="s">
        <v>65</v>
      </c>
      <c r="G28" s="42" t="s">
        <v>133</v>
      </c>
      <c r="H28" s="10">
        <v>431.7</v>
      </c>
    </row>
    <row r="29" spans="1:8" ht="18.75" customHeight="1" x14ac:dyDescent="0.25">
      <c r="A29" s="22"/>
      <c r="B29" s="3"/>
      <c r="C29" s="4">
        <v>0</v>
      </c>
      <c r="D29" s="113"/>
      <c r="E29" s="138" t="s">
        <v>58</v>
      </c>
      <c r="F29" s="138"/>
      <c r="G29" s="138"/>
      <c r="H29" s="23"/>
    </row>
    <row r="30" spans="1:8" ht="18.75" customHeight="1" x14ac:dyDescent="0.25">
      <c r="A30" s="22"/>
      <c r="B30" s="3"/>
      <c r="C30" s="4">
        <v>47.8</v>
      </c>
      <c r="D30" s="4"/>
      <c r="E30" s="137" t="s">
        <v>111</v>
      </c>
      <c r="F30" s="137"/>
      <c r="G30" s="137"/>
      <c r="H30" s="9"/>
    </row>
    <row r="31" spans="1:8" ht="18.75" customHeight="1" x14ac:dyDescent="0.25">
      <c r="A31" s="22" t="s">
        <v>18</v>
      </c>
      <c r="B31" s="3">
        <v>22912.7</v>
      </c>
      <c r="C31" s="3">
        <f>C32+C34+C33</f>
        <v>14341.8</v>
      </c>
      <c r="D31" s="3">
        <f>D32+D33+D34</f>
        <v>100.3</v>
      </c>
      <c r="E31" s="17"/>
      <c r="F31" s="57" t="s">
        <v>66</v>
      </c>
      <c r="G31" s="41"/>
      <c r="H31" s="10"/>
    </row>
    <row r="32" spans="1:8" ht="18.75" customHeight="1" x14ac:dyDescent="0.25">
      <c r="A32" s="22"/>
      <c r="B32" s="3"/>
      <c r="C32" s="4">
        <v>12907.3</v>
      </c>
      <c r="D32" s="4">
        <v>100.3</v>
      </c>
      <c r="E32" s="12" t="s">
        <v>176</v>
      </c>
      <c r="F32" s="57" t="s">
        <v>66</v>
      </c>
      <c r="G32" s="42" t="s">
        <v>175</v>
      </c>
      <c r="H32" s="10">
        <v>20245.8</v>
      </c>
    </row>
    <row r="33" spans="1:8" ht="18.75" customHeight="1" x14ac:dyDescent="0.25">
      <c r="A33" s="24"/>
      <c r="B33" s="4"/>
      <c r="C33" s="4">
        <v>0</v>
      </c>
      <c r="D33" s="79"/>
      <c r="E33" s="138" t="s">
        <v>58</v>
      </c>
      <c r="F33" s="138"/>
      <c r="G33" s="138"/>
      <c r="H33" s="9"/>
    </row>
    <row r="34" spans="1:8" ht="18.75" customHeight="1" x14ac:dyDescent="0.25">
      <c r="A34" s="24"/>
      <c r="B34" s="4"/>
      <c r="C34" s="4">
        <v>1434.5</v>
      </c>
      <c r="D34" s="79"/>
      <c r="E34" s="137" t="s">
        <v>111</v>
      </c>
      <c r="F34" s="137"/>
      <c r="G34" s="137"/>
      <c r="H34" s="5"/>
    </row>
    <row r="35" spans="1:8" ht="18.75" customHeight="1" x14ac:dyDescent="0.25">
      <c r="A35" s="22" t="s">
        <v>19</v>
      </c>
      <c r="B35" s="3">
        <v>4634.7</v>
      </c>
      <c r="C35" s="3">
        <f>C36+C37+C38+C39</f>
        <v>1623.7</v>
      </c>
      <c r="D35" s="3">
        <f>D36+D37+D38+D39</f>
        <v>273.5</v>
      </c>
      <c r="E35" s="13"/>
      <c r="F35" s="57" t="s">
        <v>67</v>
      </c>
      <c r="G35" s="41"/>
      <c r="H35" s="10"/>
    </row>
    <row r="36" spans="1:8" ht="32.25" customHeight="1" x14ac:dyDescent="0.25">
      <c r="A36" s="22"/>
      <c r="B36" s="3"/>
      <c r="C36" s="4">
        <v>17.3</v>
      </c>
      <c r="D36" s="4">
        <v>0.6</v>
      </c>
      <c r="E36" s="73" t="s">
        <v>118</v>
      </c>
      <c r="F36" s="57" t="s">
        <v>67</v>
      </c>
      <c r="G36" s="33" t="s">
        <v>134</v>
      </c>
      <c r="H36" s="10">
        <v>17.899999999999999</v>
      </c>
    </row>
    <row r="37" spans="1:8" ht="36" customHeight="1" x14ac:dyDescent="0.25">
      <c r="A37" s="22"/>
      <c r="B37" s="3"/>
      <c r="C37" s="4">
        <v>1482.3</v>
      </c>
      <c r="D37" s="4">
        <v>272.89999999999998</v>
      </c>
      <c r="E37" s="73" t="s">
        <v>162</v>
      </c>
      <c r="F37" s="57" t="s">
        <v>67</v>
      </c>
      <c r="G37" s="33" t="s">
        <v>177</v>
      </c>
      <c r="H37" s="10">
        <v>3753.2</v>
      </c>
    </row>
    <row r="38" spans="1:8" ht="18.75" customHeight="1" x14ac:dyDescent="0.25">
      <c r="A38" s="22"/>
      <c r="B38" s="3"/>
      <c r="C38" s="4">
        <v>121.7</v>
      </c>
      <c r="D38" s="4"/>
      <c r="E38" s="137" t="s">
        <v>111</v>
      </c>
      <c r="F38" s="137"/>
      <c r="G38" s="137"/>
      <c r="H38" s="23"/>
    </row>
    <row r="39" spans="1:8" ht="18.75" customHeight="1" x14ac:dyDescent="0.25">
      <c r="A39" s="22"/>
      <c r="B39" s="3"/>
      <c r="C39" s="4">
        <v>2.4</v>
      </c>
      <c r="D39" s="4"/>
      <c r="E39" s="138" t="s">
        <v>58</v>
      </c>
      <c r="F39" s="138"/>
      <c r="G39" s="138"/>
      <c r="H39" s="9"/>
    </row>
    <row r="40" spans="1:8" ht="27.75" customHeight="1" x14ac:dyDescent="0.25">
      <c r="A40" s="22" t="s">
        <v>20</v>
      </c>
      <c r="B40" s="3">
        <v>485.6</v>
      </c>
      <c r="C40" s="3">
        <f>C41+C42+C43+C44+C45+C46+C47</f>
        <v>198.7</v>
      </c>
      <c r="D40" s="3">
        <f>D41+D42+D43+D44+D45+D46+D47</f>
        <v>34.799999999999997</v>
      </c>
      <c r="E40" s="13"/>
      <c r="F40" s="57" t="s">
        <v>68</v>
      </c>
      <c r="G40" s="41"/>
      <c r="H40" s="10"/>
    </row>
    <row r="41" spans="1:8" ht="21.75" customHeight="1" x14ac:dyDescent="0.25">
      <c r="A41" s="22"/>
      <c r="B41" s="3"/>
      <c r="C41" s="4">
        <v>0.6</v>
      </c>
      <c r="D41" s="4">
        <v>0.1</v>
      </c>
      <c r="E41" s="73" t="s">
        <v>119</v>
      </c>
      <c r="F41" s="57" t="s">
        <v>68</v>
      </c>
      <c r="G41" s="33" t="s">
        <v>134</v>
      </c>
      <c r="H41" s="4">
        <v>1.4</v>
      </c>
    </row>
    <row r="42" spans="1:8" ht="21" customHeight="1" x14ac:dyDescent="0.25">
      <c r="A42" s="22"/>
      <c r="B42" s="3"/>
      <c r="C42" s="4">
        <v>14.5</v>
      </c>
      <c r="D42" s="4">
        <v>0.8</v>
      </c>
      <c r="E42" s="104" t="s">
        <v>164</v>
      </c>
      <c r="F42" s="57" t="s">
        <v>68</v>
      </c>
      <c r="G42" s="33" t="s">
        <v>179</v>
      </c>
      <c r="H42" s="4">
        <v>25.2</v>
      </c>
    </row>
    <row r="43" spans="1:8" ht="17.25" customHeight="1" x14ac:dyDescent="0.25">
      <c r="A43" s="22"/>
      <c r="B43" s="3"/>
      <c r="C43" s="4">
        <v>15.3</v>
      </c>
      <c r="D43" s="4">
        <v>2.6</v>
      </c>
      <c r="E43" s="73" t="s">
        <v>163</v>
      </c>
      <c r="F43" s="57" t="s">
        <v>68</v>
      </c>
      <c r="G43" s="33" t="s">
        <v>178</v>
      </c>
      <c r="H43" s="4">
        <v>36.9</v>
      </c>
    </row>
    <row r="44" spans="1:8" ht="16.5" customHeight="1" x14ac:dyDescent="0.25">
      <c r="A44" s="22"/>
      <c r="B44" s="3"/>
      <c r="C44" s="4">
        <v>15.3</v>
      </c>
      <c r="D44" s="4">
        <v>2.6</v>
      </c>
      <c r="E44" s="73" t="s">
        <v>165</v>
      </c>
      <c r="F44" s="57" t="s">
        <v>68</v>
      </c>
      <c r="G44" s="33" t="s">
        <v>180</v>
      </c>
      <c r="H44" s="4">
        <v>44.2</v>
      </c>
    </row>
    <row r="45" spans="1:8" ht="17.25" customHeight="1" x14ac:dyDescent="0.25">
      <c r="A45" s="22"/>
      <c r="B45" s="3"/>
      <c r="C45" s="4">
        <v>139.6</v>
      </c>
      <c r="D45" s="4">
        <v>27.9</v>
      </c>
      <c r="E45" s="73" t="s">
        <v>204</v>
      </c>
      <c r="F45" s="57" t="s">
        <v>68</v>
      </c>
      <c r="G45" s="33" t="s">
        <v>205</v>
      </c>
      <c r="H45" s="4">
        <v>334.7</v>
      </c>
    </row>
    <row r="46" spans="1:8" ht="15" customHeight="1" x14ac:dyDescent="0.25">
      <c r="A46" s="22"/>
      <c r="B46" s="3"/>
      <c r="C46" s="4">
        <v>12.7</v>
      </c>
      <c r="D46" s="4">
        <v>0.8</v>
      </c>
      <c r="E46" s="138" t="s">
        <v>58</v>
      </c>
      <c r="F46" s="138"/>
      <c r="G46" s="138"/>
      <c r="H46" s="23"/>
    </row>
    <row r="47" spans="1:8" ht="15" customHeight="1" x14ac:dyDescent="0.25">
      <c r="A47" s="22"/>
      <c r="B47" s="3"/>
      <c r="C47" s="4">
        <v>0.7</v>
      </c>
      <c r="D47" s="4"/>
      <c r="E47" s="137" t="s">
        <v>111</v>
      </c>
      <c r="F47" s="137"/>
      <c r="G47" s="137"/>
      <c r="H47" s="23"/>
    </row>
    <row r="48" spans="1:8" ht="30" customHeight="1" x14ac:dyDescent="0.25">
      <c r="A48" s="20" t="s">
        <v>21</v>
      </c>
      <c r="B48" s="3">
        <v>607.9</v>
      </c>
      <c r="C48" s="3">
        <f>C49+C50+C51+C52+C53+C54+C55+C56+C57</f>
        <v>244.5</v>
      </c>
      <c r="D48" s="3">
        <f>D49+D50+D51+D52+D53+D54+D55+D56+D57</f>
        <v>38.9</v>
      </c>
      <c r="E48" s="13"/>
      <c r="F48" s="60" t="s">
        <v>69</v>
      </c>
      <c r="G48" s="41"/>
      <c r="H48" s="10"/>
    </row>
    <row r="49" spans="1:8" ht="21" customHeight="1" x14ac:dyDescent="0.25">
      <c r="A49" s="78"/>
      <c r="B49" s="4"/>
      <c r="C49" s="4">
        <v>40</v>
      </c>
      <c r="D49" s="4"/>
      <c r="E49" s="130" t="s">
        <v>200</v>
      </c>
      <c r="F49" s="60" t="s">
        <v>69</v>
      </c>
      <c r="G49" s="42" t="s">
        <v>208</v>
      </c>
      <c r="H49" s="10">
        <v>79.8</v>
      </c>
    </row>
    <row r="50" spans="1:8" ht="23.25" customHeight="1" x14ac:dyDescent="0.25">
      <c r="A50" s="78"/>
      <c r="B50" s="4"/>
      <c r="C50" s="4">
        <v>18</v>
      </c>
      <c r="D50" s="4">
        <v>6</v>
      </c>
      <c r="E50" s="130" t="s">
        <v>206</v>
      </c>
      <c r="F50" s="60" t="s">
        <v>69</v>
      </c>
      <c r="G50" s="42" t="s">
        <v>207</v>
      </c>
      <c r="H50" s="10">
        <v>60</v>
      </c>
    </row>
    <row r="51" spans="1:8" ht="21" customHeight="1" x14ac:dyDescent="0.25">
      <c r="A51" s="20"/>
      <c r="B51" s="3"/>
      <c r="C51" s="4">
        <v>5</v>
      </c>
      <c r="D51" s="4">
        <v>1</v>
      </c>
      <c r="E51" s="130" t="s">
        <v>120</v>
      </c>
      <c r="F51" s="60" t="s">
        <v>69</v>
      </c>
      <c r="G51" s="42" t="s">
        <v>135</v>
      </c>
      <c r="H51" s="10">
        <v>12</v>
      </c>
    </row>
    <row r="52" spans="1:8" ht="18.75" customHeight="1" x14ac:dyDescent="0.25">
      <c r="A52" s="20"/>
      <c r="B52" s="3"/>
      <c r="C52" s="4">
        <v>29.5</v>
      </c>
      <c r="D52" s="4"/>
      <c r="E52" s="100" t="s">
        <v>137</v>
      </c>
      <c r="F52" s="60" t="s">
        <v>69</v>
      </c>
      <c r="G52" s="42" t="s">
        <v>136</v>
      </c>
      <c r="H52" s="10">
        <v>29.5</v>
      </c>
    </row>
    <row r="53" spans="1:8" ht="18.75" customHeight="1" x14ac:dyDescent="0.25">
      <c r="A53" s="20"/>
      <c r="B53" s="3"/>
      <c r="C53" s="4">
        <v>7.5</v>
      </c>
      <c r="D53" s="4"/>
      <c r="E53" s="100" t="s">
        <v>121</v>
      </c>
      <c r="F53" s="60" t="s">
        <v>69</v>
      </c>
      <c r="G53" s="42" t="s">
        <v>138</v>
      </c>
      <c r="H53" s="10">
        <v>11.7</v>
      </c>
    </row>
    <row r="54" spans="1:8" ht="18.75" customHeight="1" x14ac:dyDescent="0.25">
      <c r="A54" s="20"/>
      <c r="B54" s="3"/>
      <c r="C54" s="4">
        <v>121.4</v>
      </c>
      <c r="D54" s="4">
        <v>28.9</v>
      </c>
      <c r="E54" s="100" t="s">
        <v>182</v>
      </c>
      <c r="F54" s="60" t="s">
        <v>69</v>
      </c>
      <c r="G54" s="42" t="s">
        <v>181</v>
      </c>
      <c r="H54" s="10">
        <v>324.5</v>
      </c>
    </row>
    <row r="55" spans="1:8" ht="18.75" customHeight="1" x14ac:dyDescent="0.25">
      <c r="A55" s="20"/>
      <c r="B55" s="3"/>
      <c r="C55" s="4">
        <v>1.8</v>
      </c>
      <c r="D55" s="4">
        <v>3</v>
      </c>
      <c r="E55" s="100" t="s">
        <v>182</v>
      </c>
      <c r="F55" s="60" t="s">
        <v>69</v>
      </c>
      <c r="G55" s="42" t="s">
        <v>267</v>
      </c>
      <c r="H55" s="10">
        <v>32.4</v>
      </c>
    </row>
    <row r="56" spans="1:8" ht="18.75" customHeight="1" x14ac:dyDescent="0.25">
      <c r="A56" s="22"/>
      <c r="B56" s="3"/>
      <c r="C56" s="4">
        <v>21.1</v>
      </c>
      <c r="D56" s="4"/>
      <c r="E56" s="138" t="s">
        <v>58</v>
      </c>
      <c r="F56" s="138"/>
      <c r="G56" s="138"/>
      <c r="H56" s="9"/>
    </row>
    <row r="57" spans="1:8" ht="18.75" customHeight="1" x14ac:dyDescent="0.25">
      <c r="A57" s="22"/>
      <c r="B57" s="3"/>
      <c r="C57" s="4">
        <v>0.2</v>
      </c>
      <c r="D57" s="4"/>
      <c r="E57" s="137" t="s">
        <v>111</v>
      </c>
      <c r="F57" s="137"/>
      <c r="G57" s="137"/>
      <c r="H57" s="7"/>
    </row>
    <row r="58" spans="1:8" ht="32.25" customHeight="1" x14ac:dyDescent="0.25">
      <c r="A58" s="22" t="s">
        <v>22</v>
      </c>
      <c r="B58" s="3">
        <v>200.8</v>
      </c>
      <c r="C58" s="3">
        <v>57.4</v>
      </c>
      <c r="D58" s="3">
        <f>D59+D60+D61</f>
        <v>12.2</v>
      </c>
      <c r="E58" s="17"/>
      <c r="F58" s="69" t="s">
        <v>70</v>
      </c>
      <c r="G58" s="41"/>
      <c r="H58" s="10"/>
    </row>
    <row r="59" spans="1:8" ht="18.75" customHeight="1" x14ac:dyDescent="0.25">
      <c r="A59" s="22"/>
      <c r="B59" s="3"/>
      <c r="C59" s="4">
        <v>57.4</v>
      </c>
      <c r="D59" s="4">
        <v>12.2</v>
      </c>
      <c r="E59" s="33" t="s">
        <v>139</v>
      </c>
      <c r="F59" s="69" t="s">
        <v>70</v>
      </c>
      <c r="G59" s="33" t="s">
        <v>140</v>
      </c>
      <c r="H59" s="10">
        <v>171.3</v>
      </c>
    </row>
    <row r="60" spans="1:8" ht="18.75" customHeight="1" x14ac:dyDescent="0.25">
      <c r="A60" s="22"/>
      <c r="B60" s="3"/>
      <c r="C60" s="4">
        <v>0</v>
      </c>
      <c r="D60" s="3"/>
      <c r="E60" s="138" t="s">
        <v>58</v>
      </c>
      <c r="F60" s="138"/>
      <c r="G60" s="138"/>
      <c r="H60" s="9"/>
    </row>
    <row r="61" spans="1:8" ht="18.75" customHeight="1" x14ac:dyDescent="0.25">
      <c r="A61" s="22"/>
      <c r="B61" s="3"/>
      <c r="C61" s="4">
        <v>0</v>
      </c>
      <c r="D61" s="3"/>
      <c r="E61" s="137" t="s">
        <v>111</v>
      </c>
      <c r="F61" s="137"/>
      <c r="G61" s="137"/>
      <c r="H61" s="9"/>
    </row>
    <row r="62" spans="1:8" ht="28.5" customHeight="1" x14ac:dyDescent="0.25">
      <c r="A62" s="22" t="s">
        <v>23</v>
      </c>
      <c r="B62" s="3">
        <v>2573.6</v>
      </c>
      <c r="C62" s="3">
        <v>1124.8</v>
      </c>
      <c r="D62" s="3">
        <f>D63+D64+D65+D66+D67+D68+D69+D70+D71+D72+D73+D74+D75+D76+D77</f>
        <v>79.199999999999989</v>
      </c>
      <c r="E62" s="13"/>
      <c r="F62" s="57" t="s">
        <v>71</v>
      </c>
      <c r="G62" s="41"/>
      <c r="H62" s="10"/>
    </row>
    <row r="63" spans="1:8" ht="20.25" customHeight="1" x14ac:dyDescent="0.25">
      <c r="A63" s="22"/>
      <c r="B63" s="3"/>
      <c r="C63" s="4">
        <v>51.7</v>
      </c>
      <c r="D63" s="4">
        <v>13.3</v>
      </c>
      <c r="E63" s="34" t="s">
        <v>251</v>
      </c>
      <c r="F63" s="57" t="s">
        <v>71</v>
      </c>
      <c r="G63" s="33" t="s">
        <v>113</v>
      </c>
      <c r="H63" s="10">
        <v>137</v>
      </c>
    </row>
    <row r="64" spans="1:8" ht="34.5" customHeight="1" x14ac:dyDescent="0.25">
      <c r="A64" s="22"/>
      <c r="B64" s="3"/>
      <c r="C64" s="4">
        <v>117.3</v>
      </c>
      <c r="D64" s="4">
        <v>22.2</v>
      </c>
      <c r="E64" s="34" t="s">
        <v>252</v>
      </c>
      <c r="F64" s="57" t="s">
        <v>71</v>
      </c>
      <c r="G64" s="33" t="s">
        <v>114</v>
      </c>
      <c r="H64" s="10">
        <v>204.1</v>
      </c>
    </row>
    <row r="65" spans="1:8" ht="30.75" customHeight="1" x14ac:dyDescent="0.25">
      <c r="A65" s="22"/>
      <c r="B65" s="3"/>
      <c r="C65" s="4">
        <v>28.9</v>
      </c>
      <c r="D65" s="4">
        <v>10.8</v>
      </c>
      <c r="E65" s="34" t="s">
        <v>253</v>
      </c>
      <c r="F65" s="57" t="s">
        <v>71</v>
      </c>
      <c r="G65" s="33" t="s">
        <v>115</v>
      </c>
      <c r="H65" s="10">
        <v>219.1</v>
      </c>
    </row>
    <row r="66" spans="1:8" ht="20.25" customHeight="1" x14ac:dyDescent="0.25">
      <c r="A66" s="22"/>
      <c r="B66" s="3"/>
      <c r="C66" s="4">
        <v>38.4</v>
      </c>
      <c r="D66" s="4"/>
      <c r="E66" s="34" t="s">
        <v>249</v>
      </c>
      <c r="F66" s="57" t="s">
        <v>71</v>
      </c>
      <c r="G66" s="33" t="s">
        <v>248</v>
      </c>
      <c r="H66" s="10">
        <v>75.8</v>
      </c>
    </row>
    <row r="67" spans="1:8" ht="20.25" customHeight="1" x14ac:dyDescent="0.25">
      <c r="A67" s="22"/>
      <c r="B67" s="3"/>
      <c r="C67" s="4">
        <v>88.5</v>
      </c>
      <c r="D67" s="4"/>
      <c r="E67" s="34" t="s">
        <v>166</v>
      </c>
      <c r="F67" s="57" t="s">
        <v>71</v>
      </c>
      <c r="G67" s="33" t="s">
        <v>183</v>
      </c>
      <c r="H67" s="10">
        <v>189.6</v>
      </c>
    </row>
    <row r="68" spans="1:8" ht="20.25" customHeight="1" x14ac:dyDescent="0.25">
      <c r="A68" s="22"/>
      <c r="B68" s="3"/>
      <c r="C68" s="4">
        <v>18.2</v>
      </c>
      <c r="D68" s="4">
        <v>0.9</v>
      </c>
      <c r="E68" s="34" t="s">
        <v>250</v>
      </c>
      <c r="F68" s="57" t="s">
        <v>71</v>
      </c>
      <c r="G68" s="33" t="s">
        <v>161</v>
      </c>
      <c r="H68" s="10">
        <v>52.2</v>
      </c>
    </row>
    <row r="69" spans="1:8" ht="29.25" customHeight="1" x14ac:dyDescent="0.25">
      <c r="A69" s="22"/>
      <c r="B69" s="3"/>
      <c r="C69" s="4">
        <v>435.4</v>
      </c>
      <c r="D69" s="4"/>
      <c r="E69" s="34" t="s">
        <v>167</v>
      </c>
      <c r="F69" s="57" t="s">
        <v>71</v>
      </c>
      <c r="G69" s="33" t="s">
        <v>184</v>
      </c>
      <c r="H69" s="10">
        <v>627.79999999999995</v>
      </c>
    </row>
    <row r="70" spans="1:8" ht="29.25" customHeight="1" x14ac:dyDescent="0.25">
      <c r="A70" s="22"/>
      <c r="B70" s="3"/>
      <c r="C70" s="4">
        <v>27.2</v>
      </c>
      <c r="D70" s="4">
        <v>1.8</v>
      </c>
      <c r="E70" s="34" t="s">
        <v>289</v>
      </c>
      <c r="F70" s="57" t="s">
        <v>71</v>
      </c>
      <c r="G70" s="33" t="s">
        <v>290</v>
      </c>
      <c r="H70" s="10">
        <v>34.700000000000003</v>
      </c>
    </row>
    <row r="71" spans="1:8" ht="20.25" customHeight="1" x14ac:dyDescent="0.25">
      <c r="A71" s="22"/>
      <c r="B71" s="3"/>
      <c r="C71" s="4">
        <v>3.3</v>
      </c>
      <c r="D71" s="4">
        <v>0.7</v>
      </c>
      <c r="E71" s="73" t="s">
        <v>201</v>
      </c>
      <c r="F71" s="57" t="s">
        <v>71</v>
      </c>
      <c r="G71" s="33" t="s">
        <v>209</v>
      </c>
      <c r="H71" s="10">
        <v>25.3</v>
      </c>
    </row>
    <row r="72" spans="1:8" ht="21" customHeight="1" x14ac:dyDescent="0.25">
      <c r="A72" s="22"/>
      <c r="B72" s="3"/>
      <c r="C72" s="4">
        <v>14.5</v>
      </c>
      <c r="D72" s="4"/>
      <c r="E72" s="34" t="s">
        <v>185</v>
      </c>
      <c r="F72" s="57" t="s">
        <v>71</v>
      </c>
      <c r="G72" s="33" t="s">
        <v>186</v>
      </c>
      <c r="H72" s="10">
        <v>14.5</v>
      </c>
    </row>
    <row r="73" spans="1:8" ht="30" customHeight="1" x14ac:dyDescent="0.25">
      <c r="A73" s="22"/>
      <c r="B73" s="3"/>
      <c r="C73" s="4">
        <v>6.4</v>
      </c>
      <c r="D73" s="4">
        <v>0.5</v>
      </c>
      <c r="E73" s="129" t="s">
        <v>218</v>
      </c>
      <c r="F73" s="57" t="s">
        <v>71</v>
      </c>
      <c r="G73" s="33" t="s">
        <v>219</v>
      </c>
      <c r="H73" s="110">
        <v>16.5</v>
      </c>
    </row>
    <row r="74" spans="1:8" ht="30" customHeight="1" x14ac:dyDescent="0.25">
      <c r="A74" s="22"/>
      <c r="B74" s="3"/>
      <c r="C74" s="4">
        <v>54.1</v>
      </c>
      <c r="D74" s="4">
        <v>25.4</v>
      </c>
      <c r="E74" s="129" t="s">
        <v>167</v>
      </c>
      <c r="F74" s="57" t="s">
        <v>71</v>
      </c>
      <c r="G74" s="33" t="s">
        <v>228</v>
      </c>
      <c r="H74" s="110">
        <v>235.8</v>
      </c>
    </row>
    <row r="75" spans="1:8" ht="30" customHeight="1" x14ac:dyDescent="0.25">
      <c r="A75" s="22"/>
      <c r="B75" s="3"/>
      <c r="C75" s="4">
        <v>55</v>
      </c>
      <c r="D75" s="4"/>
      <c r="E75" s="129" t="s">
        <v>220</v>
      </c>
      <c r="F75" s="57" t="s">
        <v>71</v>
      </c>
      <c r="G75" s="33" t="s">
        <v>229</v>
      </c>
      <c r="H75" s="123">
        <v>55</v>
      </c>
    </row>
    <row r="76" spans="1:8" ht="18.75" customHeight="1" x14ac:dyDescent="0.25">
      <c r="A76" s="22"/>
      <c r="B76" s="3"/>
      <c r="C76" s="4">
        <v>58.1</v>
      </c>
      <c r="D76" s="4">
        <v>3.6</v>
      </c>
      <c r="E76" s="138" t="s">
        <v>58</v>
      </c>
      <c r="F76" s="138"/>
      <c r="G76" s="138"/>
      <c r="H76" s="7"/>
    </row>
    <row r="77" spans="1:8" ht="18.75" customHeight="1" x14ac:dyDescent="0.25">
      <c r="A77" s="22"/>
      <c r="B77" s="3"/>
      <c r="C77" s="4">
        <v>127.8</v>
      </c>
      <c r="D77" s="5"/>
      <c r="E77" s="137" t="s">
        <v>111</v>
      </c>
      <c r="F77" s="137"/>
      <c r="G77" s="137"/>
      <c r="H77" s="10"/>
    </row>
    <row r="78" spans="1:8" ht="30.75" customHeight="1" x14ac:dyDescent="0.25">
      <c r="A78" s="22" t="s">
        <v>24</v>
      </c>
      <c r="B78" s="3">
        <v>394.1</v>
      </c>
      <c r="C78" s="3">
        <v>145.19999999999999</v>
      </c>
      <c r="D78" s="3">
        <f>D79+D80+D81+D82</f>
        <v>4.8</v>
      </c>
      <c r="E78" s="17"/>
      <c r="F78" s="57" t="s">
        <v>72</v>
      </c>
      <c r="G78" s="41"/>
      <c r="H78" s="10"/>
    </row>
    <row r="79" spans="1:8" ht="21" customHeight="1" x14ac:dyDescent="0.25">
      <c r="A79" s="22"/>
      <c r="B79" s="3"/>
      <c r="C79" s="4">
        <v>13.2</v>
      </c>
      <c r="D79" s="79"/>
      <c r="E79" s="34" t="s">
        <v>142</v>
      </c>
      <c r="F79" s="57" t="s">
        <v>72</v>
      </c>
      <c r="G79" s="33" t="s">
        <v>141</v>
      </c>
      <c r="H79" s="9">
        <v>13.2</v>
      </c>
    </row>
    <row r="80" spans="1:8" ht="21" customHeight="1" x14ac:dyDescent="0.25">
      <c r="A80" s="22"/>
      <c r="B80" s="3"/>
      <c r="C80" s="4">
        <v>21.7</v>
      </c>
      <c r="D80" s="4"/>
      <c r="E80" s="34" t="s">
        <v>221</v>
      </c>
      <c r="F80" s="57" t="s">
        <v>72</v>
      </c>
      <c r="G80" s="33" t="s">
        <v>230</v>
      </c>
      <c r="H80" s="9">
        <v>21.7</v>
      </c>
    </row>
    <row r="81" spans="1:8" ht="21" customHeight="1" x14ac:dyDescent="0.25">
      <c r="A81" s="22"/>
      <c r="B81" s="3"/>
      <c r="C81" s="4">
        <v>12</v>
      </c>
      <c r="D81" s="79"/>
      <c r="E81" s="34" t="s">
        <v>256</v>
      </c>
      <c r="F81" s="57" t="s">
        <v>72</v>
      </c>
      <c r="G81" s="33" t="s">
        <v>268</v>
      </c>
      <c r="H81" s="9">
        <v>12</v>
      </c>
    </row>
    <row r="82" spans="1:8" ht="18.75" customHeight="1" x14ac:dyDescent="0.25">
      <c r="A82" s="22"/>
      <c r="B82" s="3"/>
      <c r="C82" s="4">
        <v>98.3</v>
      </c>
      <c r="D82" s="4">
        <v>4.8</v>
      </c>
      <c r="E82" s="138" t="s">
        <v>58</v>
      </c>
      <c r="F82" s="138"/>
      <c r="G82" s="138"/>
      <c r="H82" s="10"/>
    </row>
    <row r="83" spans="1:8" ht="30" customHeight="1" x14ac:dyDescent="0.25">
      <c r="A83" s="20" t="s">
        <v>25</v>
      </c>
      <c r="B83" s="3">
        <v>3659.6</v>
      </c>
      <c r="C83" s="3">
        <v>484</v>
      </c>
      <c r="D83" s="3">
        <f>D84+D85+D86+D87+D88+D89+D90+D91+D92</f>
        <v>113.19999999999999</v>
      </c>
      <c r="E83" s="13"/>
      <c r="F83" s="60" t="s">
        <v>73</v>
      </c>
      <c r="G83" s="43"/>
      <c r="H83" s="10"/>
    </row>
    <row r="84" spans="1:8" ht="30" customHeight="1" x14ac:dyDescent="0.25">
      <c r="A84" s="78"/>
      <c r="B84" s="4"/>
      <c r="C84" s="4">
        <v>7.9</v>
      </c>
      <c r="D84" s="4"/>
      <c r="E84" s="100" t="s">
        <v>202</v>
      </c>
      <c r="F84" s="60" t="s">
        <v>73</v>
      </c>
      <c r="G84" s="106" t="s">
        <v>234</v>
      </c>
      <c r="H84" s="10">
        <v>240</v>
      </c>
    </row>
    <row r="85" spans="1:8" ht="30" customHeight="1" x14ac:dyDescent="0.25">
      <c r="A85" s="20"/>
      <c r="B85" s="3"/>
      <c r="C85" s="4">
        <v>127.9</v>
      </c>
      <c r="D85" s="4">
        <v>31.5</v>
      </c>
      <c r="E85" s="100" t="s">
        <v>169</v>
      </c>
      <c r="F85" s="60" t="s">
        <v>73</v>
      </c>
      <c r="G85" s="106" t="s">
        <v>187</v>
      </c>
      <c r="H85" s="10">
        <v>240</v>
      </c>
    </row>
    <row r="86" spans="1:8" ht="30" customHeight="1" x14ac:dyDescent="0.25">
      <c r="A86" s="20"/>
      <c r="B86" s="3"/>
      <c r="C86" s="4">
        <v>48</v>
      </c>
      <c r="D86" s="4"/>
      <c r="E86" s="100" t="s">
        <v>223</v>
      </c>
      <c r="F86" s="60" t="s">
        <v>73</v>
      </c>
      <c r="G86" s="106" t="s">
        <v>232</v>
      </c>
      <c r="H86" s="10">
        <v>96</v>
      </c>
    </row>
    <row r="87" spans="1:8" ht="18.75" customHeight="1" x14ac:dyDescent="0.25">
      <c r="A87" s="20"/>
      <c r="B87" s="3"/>
      <c r="C87" s="4">
        <v>15.9</v>
      </c>
      <c r="D87" s="4"/>
      <c r="E87" s="100" t="s">
        <v>170</v>
      </c>
      <c r="F87" s="60" t="s">
        <v>73</v>
      </c>
      <c r="G87" s="106" t="s">
        <v>188</v>
      </c>
      <c r="H87" s="10">
        <v>15.9</v>
      </c>
    </row>
    <row r="88" spans="1:8" ht="18.75" customHeight="1" x14ac:dyDescent="0.25">
      <c r="A88" s="20"/>
      <c r="B88" s="3"/>
      <c r="C88" s="4">
        <v>47.4</v>
      </c>
      <c r="D88" s="4">
        <v>47.3</v>
      </c>
      <c r="E88" s="100" t="s">
        <v>222</v>
      </c>
      <c r="F88" s="60" t="s">
        <v>73</v>
      </c>
      <c r="G88" s="106" t="s">
        <v>231</v>
      </c>
      <c r="H88" s="10">
        <v>239.9</v>
      </c>
    </row>
    <row r="89" spans="1:8" ht="18.75" customHeight="1" x14ac:dyDescent="0.25">
      <c r="A89" s="20"/>
      <c r="B89" s="3"/>
      <c r="C89" s="4">
        <v>20.100000000000001</v>
      </c>
      <c r="D89" s="4"/>
      <c r="E89" s="100" t="s">
        <v>224</v>
      </c>
      <c r="F89" s="60" t="s">
        <v>73</v>
      </c>
      <c r="G89" s="106" t="s">
        <v>233</v>
      </c>
      <c r="H89" s="10">
        <v>20.100000000000001</v>
      </c>
    </row>
    <row r="90" spans="1:8" ht="18.75" customHeight="1" x14ac:dyDescent="0.25">
      <c r="A90" s="20"/>
      <c r="B90" s="3"/>
      <c r="C90" s="4">
        <v>25.3</v>
      </c>
      <c r="D90" s="4"/>
      <c r="E90" s="100" t="s">
        <v>257</v>
      </c>
      <c r="F90" s="60" t="s">
        <v>73</v>
      </c>
      <c r="G90" s="106" t="s">
        <v>269</v>
      </c>
      <c r="H90" s="10">
        <v>25.3</v>
      </c>
    </row>
    <row r="91" spans="1:8" ht="18.75" customHeight="1" x14ac:dyDescent="0.25">
      <c r="A91" s="22"/>
      <c r="B91" s="3"/>
      <c r="C91" s="4">
        <v>122.7</v>
      </c>
      <c r="D91" s="4">
        <v>34.4</v>
      </c>
      <c r="E91" s="138" t="s">
        <v>58</v>
      </c>
      <c r="F91" s="138"/>
      <c r="G91" s="138"/>
      <c r="H91" s="25"/>
    </row>
    <row r="92" spans="1:8" ht="18.75" customHeight="1" x14ac:dyDescent="0.25">
      <c r="A92" s="22"/>
      <c r="B92" s="3"/>
      <c r="C92" s="4">
        <v>68.8</v>
      </c>
      <c r="D92" s="79"/>
      <c r="E92" s="137" t="s">
        <v>111</v>
      </c>
      <c r="F92" s="137"/>
      <c r="G92" s="137"/>
      <c r="H92" s="10"/>
    </row>
    <row r="93" spans="1:8" ht="29.25" customHeight="1" x14ac:dyDescent="0.25">
      <c r="A93" s="22" t="s">
        <v>26</v>
      </c>
      <c r="B93" s="3">
        <v>88.9</v>
      </c>
      <c r="C93" s="3">
        <f>C94</f>
        <v>7.5</v>
      </c>
      <c r="D93" s="3">
        <f>D94+D95</f>
        <v>0.3</v>
      </c>
      <c r="E93" s="17"/>
      <c r="F93" s="57" t="s">
        <v>74</v>
      </c>
      <c r="G93" s="41"/>
      <c r="H93" s="10"/>
    </row>
    <row r="94" spans="1:8" ht="18.75" customHeight="1" x14ac:dyDescent="0.25">
      <c r="A94" s="22"/>
      <c r="B94" s="3"/>
      <c r="C94" s="4">
        <v>7.5</v>
      </c>
      <c r="D94" s="4">
        <v>0.3</v>
      </c>
      <c r="E94" s="138" t="s">
        <v>58</v>
      </c>
      <c r="F94" s="138"/>
      <c r="G94" s="138"/>
      <c r="H94" s="10"/>
    </row>
    <row r="95" spans="1:8" ht="18.75" customHeight="1" x14ac:dyDescent="0.25">
      <c r="A95" s="22"/>
      <c r="B95" s="3"/>
      <c r="C95" s="4">
        <v>0</v>
      </c>
      <c r="D95" s="3"/>
      <c r="E95" s="137" t="s">
        <v>111</v>
      </c>
      <c r="F95" s="137"/>
      <c r="G95" s="137"/>
      <c r="H95" s="5"/>
    </row>
    <row r="96" spans="1:8" ht="33.75" customHeight="1" x14ac:dyDescent="0.25">
      <c r="A96" s="22" t="s">
        <v>254</v>
      </c>
      <c r="B96" s="3"/>
      <c r="C96" s="3">
        <v>0.6</v>
      </c>
      <c r="D96" s="3">
        <f>D97</f>
        <v>0</v>
      </c>
      <c r="E96" s="125"/>
      <c r="F96" s="57" t="s">
        <v>254</v>
      </c>
      <c r="G96" s="125"/>
      <c r="H96" s="5"/>
    </row>
    <row r="97" spans="1:8" ht="22.5" customHeight="1" x14ac:dyDescent="0.25">
      <c r="A97" s="24"/>
      <c r="B97" s="4"/>
      <c r="C97" s="4">
        <v>0.6</v>
      </c>
      <c r="D97" s="4"/>
      <c r="E97" s="138" t="s">
        <v>58</v>
      </c>
      <c r="F97" s="138"/>
      <c r="G97" s="138"/>
      <c r="H97" s="5"/>
    </row>
    <row r="98" spans="1:8" ht="29.25" customHeight="1" x14ac:dyDescent="0.25">
      <c r="A98" s="22" t="s">
        <v>27</v>
      </c>
      <c r="B98" s="3">
        <v>50</v>
      </c>
      <c r="C98" s="3">
        <v>5.5</v>
      </c>
      <c r="D98" s="3">
        <f>D99</f>
        <v>0</v>
      </c>
      <c r="E98" s="17"/>
      <c r="F98" s="57" t="s">
        <v>75</v>
      </c>
      <c r="G98" s="41"/>
      <c r="H98" s="10"/>
    </row>
    <row r="99" spans="1:8" ht="18.75" customHeight="1" x14ac:dyDescent="0.25">
      <c r="A99" s="22"/>
      <c r="B99" s="3"/>
      <c r="C99" s="4">
        <v>5.5</v>
      </c>
      <c r="D99" s="4"/>
      <c r="E99" s="138" t="s">
        <v>58</v>
      </c>
      <c r="F99" s="138"/>
      <c r="G99" s="138"/>
      <c r="H99" s="10"/>
    </row>
    <row r="100" spans="1:8" ht="18.75" customHeight="1" x14ac:dyDescent="0.25">
      <c r="A100" s="30" t="s">
        <v>102</v>
      </c>
      <c r="B100" s="3">
        <v>40</v>
      </c>
      <c r="C100" s="3">
        <v>0.5</v>
      </c>
      <c r="D100" s="98">
        <f>D101</f>
        <v>0</v>
      </c>
      <c r="E100" s="66"/>
      <c r="F100" s="67"/>
      <c r="G100" s="68"/>
      <c r="H100" s="10"/>
    </row>
    <row r="101" spans="1:8" ht="18.75" customHeight="1" x14ac:dyDescent="0.25">
      <c r="A101" s="30"/>
      <c r="B101" s="3"/>
      <c r="C101" s="4">
        <v>0.5</v>
      </c>
      <c r="D101" s="4"/>
      <c r="E101" s="138" t="s">
        <v>58</v>
      </c>
      <c r="F101" s="138"/>
      <c r="G101" s="138"/>
      <c r="H101" s="10"/>
    </row>
    <row r="102" spans="1:8" ht="18.75" customHeight="1" x14ac:dyDescent="0.25">
      <c r="A102" s="20" t="s">
        <v>56</v>
      </c>
      <c r="B102" s="6">
        <v>130.9</v>
      </c>
      <c r="C102" s="6">
        <v>13.6</v>
      </c>
      <c r="D102" s="6">
        <f>D103+D104</f>
        <v>0.4</v>
      </c>
      <c r="E102" s="17"/>
      <c r="F102" s="57" t="s">
        <v>76</v>
      </c>
      <c r="G102" s="41"/>
      <c r="H102" s="10"/>
    </row>
    <row r="103" spans="1:8" ht="18.75" customHeight="1" x14ac:dyDescent="0.25">
      <c r="A103" s="22"/>
      <c r="B103" s="3"/>
      <c r="C103" s="4">
        <v>13.6</v>
      </c>
      <c r="D103" s="4">
        <v>0.4</v>
      </c>
      <c r="E103" s="138" t="s">
        <v>58</v>
      </c>
      <c r="F103" s="138"/>
      <c r="G103" s="138"/>
      <c r="H103" s="10"/>
    </row>
    <row r="104" spans="1:8" ht="18.75" customHeight="1" x14ac:dyDescent="0.25">
      <c r="A104" s="22"/>
      <c r="B104" s="3"/>
      <c r="C104" s="4">
        <v>0</v>
      </c>
      <c r="D104" s="3"/>
      <c r="E104" s="137" t="s">
        <v>111</v>
      </c>
      <c r="F104" s="137"/>
      <c r="G104" s="137"/>
      <c r="H104" s="10"/>
    </row>
    <row r="105" spans="1:8" ht="18.75" customHeight="1" x14ac:dyDescent="0.25">
      <c r="A105" s="22" t="s">
        <v>28</v>
      </c>
      <c r="B105" s="3">
        <v>82.1</v>
      </c>
      <c r="C105" s="3">
        <f>C106+C108</f>
        <v>25.099999999999998</v>
      </c>
      <c r="D105" s="3">
        <f>D106+D107+D108</f>
        <v>63.5</v>
      </c>
      <c r="E105" s="17"/>
      <c r="F105" s="57" t="s">
        <v>77</v>
      </c>
      <c r="G105" s="41"/>
      <c r="H105" s="10"/>
    </row>
    <row r="106" spans="1:8" ht="18.75" customHeight="1" x14ac:dyDescent="0.25">
      <c r="A106" s="22"/>
      <c r="B106" s="3"/>
      <c r="C106" s="4">
        <v>17.399999999999999</v>
      </c>
      <c r="D106" s="4">
        <v>3.5</v>
      </c>
      <c r="E106" s="33" t="s">
        <v>124</v>
      </c>
      <c r="F106" s="57" t="s">
        <v>77</v>
      </c>
      <c r="G106" s="33" t="s">
        <v>143</v>
      </c>
      <c r="H106" s="10">
        <v>41.5</v>
      </c>
    </row>
    <row r="107" spans="1:8" ht="18.75" customHeight="1" x14ac:dyDescent="0.25">
      <c r="A107" s="22"/>
      <c r="B107" s="3"/>
      <c r="C107" s="4"/>
      <c r="D107" s="4">
        <v>60</v>
      </c>
      <c r="E107" s="33" t="s">
        <v>124</v>
      </c>
      <c r="F107" s="57" t="s">
        <v>77</v>
      </c>
      <c r="G107" s="33" t="s">
        <v>301</v>
      </c>
      <c r="H107" s="10">
        <v>60</v>
      </c>
    </row>
    <row r="108" spans="1:8" ht="18.75" customHeight="1" x14ac:dyDescent="0.25">
      <c r="A108" s="22"/>
      <c r="B108" s="3"/>
      <c r="C108" s="4">
        <v>7.7</v>
      </c>
      <c r="D108" s="4"/>
      <c r="E108" s="138" t="s">
        <v>58</v>
      </c>
      <c r="F108" s="138"/>
      <c r="G108" s="138"/>
      <c r="H108" s="10"/>
    </row>
    <row r="109" spans="1:8" ht="48.75" customHeight="1" x14ac:dyDescent="0.25">
      <c r="A109" s="30" t="s">
        <v>103</v>
      </c>
      <c r="B109" s="3">
        <v>36</v>
      </c>
      <c r="C109" s="3">
        <v>30.7</v>
      </c>
      <c r="D109" s="3">
        <f>D110+D111</f>
        <v>12</v>
      </c>
      <c r="E109" s="71"/>
      <c r="F109" s="72" t="s">
        <v>103</v>
      </c>
      <c r="G109" s="71"/>
      <c r="H109" s="10"/>
    </row>
    <row r="110" spans="1:8" ht="45.75" customHeight="1" x14ac:dyDescent="0.25">
      <c r="A110" s="30"/>
      <c r="B110" s="3"/>
      <c r="C110" s="4">
        <v>30</v>
      </c>
      <c r="D110" s="4">
        <v>12</v>
      </c>
      <c r="E110" s="131" t="s">
        <v>125</v>
      </c>
      <c r="F110" s="72" t="s">
        <v>103</v>
      </c>
      <c r="G110" s="97" t="s">
        <v>144</v>
      </c>
      <c r="H110" s="10">
        <v>72</v>
      </c>
    </row>
    <row r="111" spans="1:8" ht="18.75" customHeight="1" x14ac:dyDescent="0.25">
      <c r="A111" s="22"/>
      <c r="B111" s="3"/>
      <c r="C111" s="4">
        <v>0.7</v>
      </c>
      <c r="D111" s="4"/>
      <c r="E111" s="138" t="s">
        <v>58</v>
      </c>
      <c r="F111" s="138"/>
      <c r="G111" s="138"/>
      <c r="H111" s="10"/>
    </row>
    <row r="112" spans="1:8" ht="34.5" customHeight="1" x14ac:dyDescent="0.25">
      <c r="A112" s="22" t="s">
        <v>255</v>
      </c>
      <c r="B112" s="3"/>
      <c r="C112" s="3">
        <v>0.2</v>
      </c>
      <c r="D112" s="3">
        <f>D113</f>
        <v>0.1</v>
      </c>
      <c r="E112" s="126"/>
      <c r="F112" s="24" t="s">
        <v>255</v>
      </c>
      <c r="G112" s="126"/>
      <c r="H112" s="10"/>
    </row>
    <row r="113" spans="1:8" ht="18.75" customHeight="1" x14ac:dyDescent="0.25">
      <c r="A113" s="22"/>
      <c r="B113" s="3"/>
      <c r="C113" s="4">
        <v>0.2</v>
      </c>
      <c r="D113" s="4">
        <v>0.1</v>
      </c>
      <c r="E113" s="138" t="s">
        <v>58</v>
      </c>
      <c r="F113" s="138"/>
      <c r="G113" s="138"/>
      <c r="H113" s="10"/>
    </row>
    <row r="114" spans="1:8" ht="18.75" customHeight="1" x14ac:dyDescent="0.25">
      <c r="A114" s="22" t="s">
        <v>29</v>
      </c>
      <c r="B114" s="3">
        <v>96.2</v>
      </c>
      <c r="C114" s="3">
        <v>19.8</v>
      </c>
      <c r="D114" s="3">
        <f>D115</f>
        <v>0</v>
      </c>
      <c r="E114" s="17"/>
      <c r="F114" s="57" t="s">
        <v>78</v>
      </c>
      <c r="G114" s="41"/>
      <c r="H114" s="10"/>
    </row>
    <row r="115" spans="1:8" ht="18.75" customHeight="1" x14ac:dyDescent="0.25">
      <c r="A115" s="22"/>
      <c r="B115" s="3"/>
      <c r="C115" s="4">
        <v>19.8</v>
      </c>
      <c r="D115" s="4"/>
      <c r="E115" s="138" t="s">
        <v>58</v>
      </c>
      <c r="F115" s="138"/>
      <c r="G115" s="138"/>
      <c r="H115" s="9"/>
    </row>
    <row r="116" spans="1:8" ht="35.25" customHeight="1" x14ac:dyDescent="0.25">
      <c r="A116" s="121" t="s">
        <v>30</v>
      </c>
      <c r="B116" s="3">
        <v>37744.300000000003</v>
      </c>
      <c r="C116" s="3">
        <f>C117+C118+C119+C120+C121+C122+C123+C124+C125+C126+C127+C128+C129+C130+C131+C132+C133+C134+C135+C136+C137+C138+C139+C141+C142+C143+C144+C145</f>
        <v>16342.000000000002</v>
      </c>
      <c r="D116" s="3">
        <f>D117+D118+D119+D120+D121+D122+D123+D124+D125+D126+D127+D128+D129+D130+D131+D132+D133+D134+D135+D136+D137+D138+D139+D141+D142+D144+D145+D143+D140</f>
        <v>1816.8</v>
      </c>
      <c r="E116" s="13"/>
      <c r="F116" s="57" t="s">
        <v>79</v>
      </c>
      <c r="G116" s="41"/>
      <c r="H116" s="10"/>
    </row>
    <row r="117" spans="1:8" ht="18.75" customHeight="1" x14ac:dyDescent="0.25">
      <c r="A117" s="22"/>
      <c r="B117" s="3"/>
      <c r="C117" s="4">
        <v>235.5</v>
      </c>
      <c r="D117" s="4"/>
      <c r="E117" s="100" t="s">
        <v>128</v>
      </c>
      <c r="F117" s="57" t="s">
        <v>79</v>
      </c>
      <c r="G117" s="42" t="s">
        <v>148</v>
      </c>
      <c r="H117" s="10">
        <v>263.39999999999998</v>
      </c>
    </row>
    <row r="118" spans="1:8" ht="18.75" customHeight="1" x14ac:dyDescent="0.25">
      <c r="A118" s="22"/>
      <c r="B118" s="3"/>
      <c r="C118" s="4">
        <v>202.3</v>
      </c>
      <c r="D118" s="4"/>
      <c r="E118" s="100" t="s">
        <v>128</v>
      </c>
      <c r="F118" s="57" t="s">
        <v>79</v>
      </c>
      <c r="G118" s="42" t="s">
        <v>149</v>
      </c>
      <c r="H118" s="10">
        <v>202.3</v>
      </c>
    </row>
    <row r="119" spans="1:8" ht="18.75" customHeight="1" x14ac:dyDescent="0.25">
      <c r="A119" s="22"/>
      <c r="B119" s="3"/>
      <c r="C119" s="4">
        <v>699.6</v>
      </c>
      <c r="D119" s="4"/>
      <c r="E119" s="100" t="s">
        <v>151</v>
      </c>
      <c r="F119" s="57" t="s">
        <v>79</v>
      </c>
      <c r="G119" s="42" t="s">
        <v>150</v>
      </c>
      <c r="H119" s="10">
        <v>699.7</v>
      </c>
    </row>
    <row r="120" spans="1:8" ht="18.75" customHeight="1" x14ac:dyDescent="0.25">
      <c r="A120" s="22"/>
      <c r="B120" s="3"/>
      <c r="C120" s="4">
        <v>14.8</v>
      </c>
      <c r="D120" s="4"/>
      <c r="E120" s="100" t="s">
        <v>153</v>
      </c>
      <c r="F120" s="57" t="s">
        <v>79</v>
      </c>
      <c r="G120" s="42" t="s">
        <v>152</v>
      </c>
      <c r="H120" s="10">
        <v>14.8</v>
      </c>
    </row>
    <row r="121" spans="1:8" ht="18.75" customHeight="1" x14ac:dyDescent="0.25">
      <c r="A121" s="22"/>
      <c r="B121" s="3"/>
      <c r="C121" s="4">
        <v>957.6</v>
      </c>
      <c r="D121" s="4"/>
      <c r="E121" s="100" t="s">
        <v>129</v>
      </c>
      <c r="F121" s="57" t="s">
        <v>79</v>
      </c>
      <c r="G121" s="42" t="s">
        <v>154</v>
      </c>
      <c r="H121" s="10">
        <v>957.6</v>
      </c>
    </row>
    <row r="122" spans="1:8" ht="18.75" customHeight="1" x14ac:dyDescent="0.25">
      <c r="A122" s="22"/>
      <c r="B122" s="3"/>
      <c r="C122" s="4">
        <v>8.9</v>
      </c>
      <c r="D122" s="4">
        <v>1.7</v>
      </c>
      <c r="E122" s="100" t="s">
        <v>122</v>
      </c>
      <c r="F122" s="69" t="s">
        <v>79</v>
      </c>
      <c r="G122" s="42" t="s">
        <v>145</v>
      </c>
      <c r="H122" s="10">
        <v>19.7</v>
      </c>
    </row>
    <row r="123" spans="1:8" ht="18.75" customHeight="1" x14ac:dyDescent="0.25">
      <c r="A123" s="22"/>
      <c r="B123" s="3"/>
      <c r="C123" s="4">
        <v>385.6</v>
      </c>
      <c r="D123" s="4"/>
      <c r="E123" s="100" t="s">
        <v>126</v>
      </c>
      <c r="F123" s="69" t="s">
        <v>79</v>
      </c>
      <c r="G123" s="42" t="s">
        <v>146</v>
      </c>
      <c r="H123" s="10">
        <v>400.3</v>
      </c>
    </row>
    <row r="124" spans="1:8" ht="18.75" customHeight="1" x14ac:dyDescent="0.25">
      <c r="A124" s="22"/>
      <c r="B124" s="3"/>
      <c r="C124" s="4">
        <v>783.1</v>
      </c>
      <c r="D124" s="4"/>
      <c r="E124" s="100" t="s">
        <v>151</v>
      </c>
      <c r="F124" s="69" t="s">
        <v>79</v>
      </c>
      <c r="G124" s="34" t="s">
        <v>192</v>
      </c>
      <c r="H124" s="10">
        <v>783.1</v>
      </c>
    </row>
    <row r="125" spans="1:8" ht="18.75" customHeight="1" x14ac:dyDescent="0.25">
      <c r="A125" s="22"/>
      <c r="B125" s="3"/>
      <c r="C125" s="4">
        <v>127.8</v>
      </c>
      <c r="D125" s="4"/>
      <c r="E125" s="100" t="s">
        <v>127</v>
      </c>
      <c r="F125" s="69" t="s">
        <v>79</v>
      </c>
      <c r="G125" s="34" t="s">
        <v>191</v>
      </c>
      <c r="H125" s="10">
        <v>191.2</v>
      </c>
    </row>
    <row r="126" spans="1:8" ht="18.75" customHeight="1" x14ac:dyDescent="0.25">
      <c r="A126" s="22"/>
      <c r="B126" s="3"/>
      <c r="C126" s="4">
        <v>337.4</v>
      </c>
      <c r="D126" s="4"/>
      <c r="E126" s="100" t="s">
        <v>126</v>
      </c>
      <c r="F126" s="69" t="s">
        <v>79</v>
      </c>
      <c r="G126" s="34" t="s">
        <v>189</v>
      </c>
      <c r="H126" s="10">
        <v>337.4</v>
      </c>
    </row>
    <row r="127" spans="1:8" ht="18.75" customHeight="1" x14ac:dyDescent="0.25">
      <c r="A127" s="22"/>
      <c r="B127" s="3"/>
      <c r="C127" s="4">
        <v>775.5</v>
      </c>
      <c r="D127" s="4"/>
      <c r="E127" s="100" t="s">
        <v>129</v>
      </c>
      <c r="F127" s="69" t="s">
        <v>79</v>
      </c>
      <c r="G127" s="34" t="s">
        <v>190</v>
      </c>
      <c r="H127" s="10">
        <v>1191.2</v>
      </c>
    </row>
    <row r="128" spans="1:8" ht="18.75" customHeight="1" x14ac:dyDescent="0.25">
      <c r="A128" s="22"/>
      <c r="B128" s="3"/>
      <c r="C128" s="4">
        <v>153</v>
      </c>
      <c r="D128" s="4"/>
      <c r="E128" s="34" t="s">
        <v>127</v>
      </c>
      <c r="F128" s="69" t="s">
        <v>79</v>
      </c>
      <c r="G128" s="34" t="s">
        <v>147</v>
      </c>
      <c r="H128" s="10">
        <v>153</v>
      </c>
    </row>
    <row r="129" spans="1:8" ht="18.75" customHeight="1" x14ac:dyDescent="0.25">
      <c r="A129" s="22"/>
      <c r="B129" s="3"/>
      <c r="C129" s="4">
        <v>700.8</v>
      </c>
      <c r="D129" s="99">
        <v>37.799999999999997</v>
      </c>
      <c r="E129" s="34" t="s">
        <v>128</v>
      </c>
      <c r="F129" s="69" t="s">
        <v>79</v>
      </c>
      <c r="G129" s="34" t="s">
        <v>213</v>
      </c>
      <c r="H129" s="10">
        <v>1738.4</v>
      </c>
    </row>
    <row r="130" spans="1:8" ht="18.75" customHeight="1" x14ac:dyDescent="0.25">
      <c r="A130" s="22"/>
      <c r="B130" s="3"/>
      <c r="C130" s="4">
        <v>404.3</v>
      </c>
      <c r="D130" s="99"/>
      <c r="E130" s="34" t="s">
        <v>127</v>
      </c>
      <c r="F130" s="69" t="s">
        <v>79</v>
      </c>
      <c r="G130" s="34" t="s">
        <v>210</v>
      </c>
      <c r="H130" s="10">
        <v>1044.5999999999999</v>
      </c>
    </row>
    <row r="131" spans="1:8" ht="21" customHeight="1" x14ac:dyDescent="0.25">
      <c r="A131" s="22"/>
      <c r="B131" s="3"/>
      <c r="C131" s="4">
        <v>39.799999999999997</v>
      </c>
      <c r="D131" s="99"/>
      <c r="E131" s="34" t="s">
        <v>168</v>
      </c>
      <c r="F131" s="69" t="s">
        <v>79</v>
      </c>
      <c r="G131" s="34" t="s">
        <v>186</v>
      </c>
      <c r="H131" s="10">
        <v>39.799999999999997</v>
      </c>
    </row>
    <row r="132" spans="1:8" ht="21" customHeight="1" x14ac:dyDescent="0.25">
      <c r="A132" s="22"/>
      <c r="B132" s="3"/>
      <c r="C132" s="4">
        <v>498.6</v>
      </c>
      <c r="D132" s="99"/>
      <c r="E132" s="34" t="s">
        <v>126</v>
      </c>
      <c r="F132" s="69" t="s">
        <v>79</v>
      </c>
      <c r="G132" s="34" t="s">
        <v>216</v>
      </c>
      <c r="H132" s="10">
        <v>1579.3</v>
      </c>
    </row>
    <row r="133" spans="1:8" ht="21" customHeight="1" x14ac:dyDescent="0.25">
      <c r="A133" s="22"/>
      <c r="B133" s="3"/>
      <c r="C133" s="4">
        <v>2807.6</v>
      </c>
      <c r="D133" s="99"/>
      <c r="E133" s="34" t="s">
        <v>211</v>
      </c>
      <c r="F133" s="69" t="s">
        <v>79</v>
      </c>
      <c r="G133" s="34" t="s">
        <v>212</v>
      </c>
      <c r="H133" s="10">
        <v>7499.8</v>
      </c>
    </row>
    <row r="134" spans="1:8" ht="21" customHeight="1" x14ac:dyDescent="0.25">
      <c r="A134" s="22"/>
      <c r="B134" s="3"/>
      <c r="C134" s="4">
        <v>302.60000000000002</v>
      </c>
      <c r="D134" s="99"/>
      <c r="E134" s="34" t="s">
        <v>203</v>
      </c>
      <c r="F134" s="69" t="s">
        <v>79</v>
      </c>
      <c r="G134" s="34" t="s">
        <v>214</v>
      </c>
      <c r="H134" s="10">
        <v>936.8</v>
      </c>
    </row>
    <row r="135" spans="1:8" ht="21" customHeight="1" x14ac:dyDescent="0.25">
      <c r="A135" s="22"/>
      <c r="B135" s="3"/>
      <c r="C135" s="4">
        <v>1215.8</v>
      </c>
      <c r="D135" s="99">
        <v>20.9</v>
      </c>
      <c r="E135" s="34" t="s">
        <v>203</v>
      </c>
      <c r="F135" s="69" t="s">
        <v>79</v>
      </c>
      <c r="G135" s="34" t="s">
        <v>215</v>
      </c>
      <c r="H135" s="10">
        <v>3643.3</v>
      </c>
    </row>
    <row r="136" spans="1:8" ht="33.75" customHeight="1" x14ac:dyDescent="0.25">
      <c r="A136" s="22"/>
      <c r="B136" s="3"/>
      <c r="C136" s="4">
        <v>19.7</v>
      </c>
      <c r="D136" s="99">
        <v>5.8</v>
      </c>
      <c r="E136" s="108" t="s">
        <v>171</v>
      </c>
      <c r="F136" s="69" t="s">
        <v>79</v>
      </c>
      <c r="G136" s="34" t="s">
        <v>193</v>
      </c>
      <c r="H136" s="10">
        <v>60</v>
      </c>
    </row>
    <row r="137" spans="1:8" ht="24" customHeight="1" x14ac:dyDescent="0.25">
      <c r="A137" s="22"/>
      <c r="B137" s="3"/>
      <c r="C137" s="4">
        <v>50.9</v>
      </c>
      <c r="D137" s="99"/>
      <c r="E137" s="34" t="s">
        <v>129</v>
      </c>
      <c r="F137" s="69" t="s">
        <v>79</v>
      </c>
      <c r="G137" s="34" t="s">
        <v>271</v>
      </c>
      <c r="H137" s="10">
        <v>52</v>
      </c>
    </row>
    <row r="138" spans="1:8" ht="24" customHeight="1" x14ac:dyDescent="0.25">
      <c r="A138" s="22"/>
      <c r="B138" s="3"/>
      <c r="C138" s="4">
        <v>34.700000000000003</v>
      </c>
      <c r="D138" s="99"/>
      <c r="E138" s="34" t="s">
        <v>126</v>
      </c>
      <c r="F138" s="69" t="s">
        <v>79</v>
      </c>
      <c r="G138" s="34" t="s">
        <v>270</v>
      </c>
      <c r="H138" s="10">
        <v>34.700000000000003</v>
      </c>
    </row>
    <row r="139" spans="1:8" ht="24" customHeight="1" x14ac:dyDescent="0.25">
      <c r="A139" s="22"/>
      <c r="B139" s="3"/>
      <c r="C139" s="4">
        <v>49.7</v>
      </c>
      <c r="D139" s="99"/>
      <c r="E139" s="34" t="s">
        <v>258</v>
      </c>
      <c r="F139" s="69" t="s">
        <v>79</v>
      </c>
      <c r="G139" s="34" t="s">
        <v>272</v>
      </c>
      <c r="H139" s="10">
        <v>49.7</v>
      </c>
    </row>
    <row r="140" spans="1:8" ht="36" customHeight="1" x14ac:dyDescent="0.25">
      <c r="A140" s="22"/>
      <c r="B140" s="3"/>
      <c r="C140" s="4"/>
      <c r="D140" s="99">
        <v>18.5</v>
      </c>
      <c r="E140" s="34" t="s">
        <v>304</v>
      </c>
      <c r="F140" s="69" t="s">
        <v>79</v>
      </c>
      <c r="G140" s="34" t="s">
        <v>303</v>
      </c>
      <c r="H140" s="10">
        <v>18.5</v>
      </c>
    </row>
    <row r="141" spans="1:8" ht="24" customHeight="1" x14ac:dyDescent="0.25">
      <c r="A141" s="22"/>
      <c r="B141" s="3"/>
      <c r="C141" s="4">
        <v>43.5</v>
      </c>
      <c r="D141" s="99"/>
      <c r="E141" s="34" t="s">
        <v>259</v>
      </c>
      <c r="F141" s="69" t="s">
        <v>79</v>
      </c>
      <c r="G141" s="34" t="s">
        <v>273</v>
      </c>
      <c r="H141" s="10">
        <v>43.5</v>
      </c>
    </row>
    <row r="142" spans="1:8" ht="24" customHeight="1" x14ac:dyDescent="0.25">
      <c r="A142" s="22"/>
      <c r="B142" s="3"/>
      <c r="C142" s="4">
        <v>37.299999999999997</v>
      </c>
      <c r="D142" s="99"/>
      <c r="E142" s="34" t="s">
        <v>258</v>
      </c>
      <c r="F142" s="69" t="s">
        <v>79</v>
      </c>
      <c r="G142" s="34" t="s">
        <v>274</v>
      </c>
      <c r="H142" s="10">
        <v>37.299999999999997</v>
      </c>
    </row>
    <row r="143" spans="1:8" ht="24" customHeight="1" x14ac:dyDescent="0.25">
      <c r="A143" s="22"/>
      <c r="B143" s="3"/>
      <c r="C143" s="79"/>
      <c r="D143" s="99">
        <v>24.8</v>
      </c>
      <c r="E143" s="34" t="s">
        <v>294</v>
      </c>
      <c r="F143" s="69" t="s">
        <v>79</v>
      </c>
      <c r="G143" s="34" t="s">
        <v>302</v>
      </c>
      <c r="H143" s="10">
        <v>24.8</v>
      </c>
    </row>
    <row r="144" spans="1:8" ht="24" customHeight="1" x14ac:dyDescent="0.25">
      <c r="A144" s="22"/>
      <c r="B144" s="3"/>
      <c r="C144" s="4">
        <v>5413.1</v>
      </c>
      <c r="D144" s="99">
        <v>1707.3</v>
      </c>
      <c r="E144" s="155" t="s">
        <v>58</v>
      </c>
      <c r="F144" s="156"/>
      <c r="G144" s="157"/>
      <c r="H144" s="7"/>
    </row>
    <row r="145" spans="1:8" ht="18.75" customHeight="1" x14ac:dyDescent="0.25">
      <c r="A145" s="22"/>
      <c r="B145" s="3"/>
      <c r="C145" s="4">
        <v>42.5</v>
      </c>
      <c r="D145" s="79"/>
      <c r="E145" s="137" t="s">
        <v>111</v>
      </c>
      <c r="F145" s="137"/>
      <c r="G145" s="137"/>
      <c r="H145" s="10"/>
    </row>
    <row r="146" spans="1:8" ht="49.5" customHeight="1" x14ac:dyDescent="0.25">
      <c r="A146" s="22" t="s">
        <v>31</v>
      </c>
      <c r="B146" s="3">
        <v>1038.2</v>
      </c>
      <c r="C146" s="3">
        <v>530</v>
      </c>
      <c r="D146" s="3">
        <f>D147</f>
        <v>129.6</v>
      </c>
      <c r="E146" s="17"/>
      <c r="F146" s="57" t="s">
        <v>80</v>
      </c>
      <c r="G146" s="41"/>
      <c r="H146" s="10"/>
    </row>
    <row r="147" spans="1:8" ht="18.75" customHeight="1" x14ac:dyDescent="0.25">
      <c r="A147" s="22"/>
      <c r="B147" s="3"/>
      <c r="C147" s="4">
        <v>530</v>
      </c>
      <c r="D147" s="99">
        <v>129.6</v>
      </c>
      <c r="E147" s="155" t="s">
        <v>58</v>
      </c>
      <c r="F147" s="156"/>
      <c r="G147" s="157"/>
      <c r="H147" s="10"/>
    </row>
    <row r="148" spans="1:8" ht="42.75" customHeight="1" x14ac:dyDescent="0.25">
      <c r="A148" s="22" t="s">
        <v>32</v>
      </c>
      <c r="B148" s="3">
        <v>0</v>
      </c>
      <c r="C148" s="3">
        <v>0</v>
      </c>
      <c r="D148" s="3">
        <f>D149</f>
        <v>0</v>
      </c>
      <c r="E148" s="17"/>
      <c r="F148" s="57" t="s">
        <v>81</v>
      </c>
      <c r="G148" s="41"/>
      <c r="H148" s="10"/>
    </row>
    <row r="149" spans="1:8" ht="18.75" customHeight="1" x14ac:dyDescent="0.25">
      <c r="A149" s="22"/>
      <c r="B149" s="3"/>
      <c r="C149" s="4">
        <v>0</v>
      </c>
      <c r="D149" s="98"/>
      <c r="E149" s="155" t="s">
        <v>58</v>
      </c>
      <c r="F149" s="156"/>
      <c r="G149" s="157"/>
      <c r="H149" s="10"/>
    </row>
    <row r="150" spans="1:8" ht="34.5" customHeight="1" x14ac:dyDescent="0.25">
      <c r="A150" s="22" t="s">
        <v>33</v>
      </c>
      <c r="B150" s="3">
        <v>0</v>
      </c>
      <c r="C150" s="3">
        <v>0</v>
      </c>
      <c r="D150" s="3">
        <f>D151</f>
        <v>0</v>
      </c>
      <c r="E150" s="17"/>
      <c r="F150" s="57" t="s">
        <v>82</v>
      </c>
      <c r="G150" s="41"/>
      <c r="H150" s="10"/>
    </row>
    <row r="151" spans="1:8" ht="18.75" customHeight="1" x14ac:dyDescent="0.25">
      <c r="A151" s="22"/>
      <c r="B151" s="3"/>
      <c r="C151" s="4">
        <v>0</v>
      </c>
      <c r="D151" s="98"/>
      <c r="E151" s="155" t="s">
        <v>58</v>
      </c>
      <c r="F151" s="156"/>
      <c r="G151" s="157"/>
      <c r="H151" s="10"/>
    </row>
    <row r="152" spans="1:8" ht="33.75" customHeight="1" x14ac:dyDescent="0.25">
      <c r="A152" s="22" t="s">
        <v>34</v>
      </c>
      <c r="B152" s="3">
        <v>7792</v>
      </c>
      <c r="C152" s="3">
        <v>170</v>
      </c>
      <c r="D152" s="3">
        <f>D153+D154</f>
        <v>0</v>
      </c>
      <c r="E152" s="17"/>
      <c r="F152" s="57" t="s">
        <v>83</v>
      </c>
      <c r="G152" s="41"/>
      <c r="H152" s="10"/>
    </row>
    <row r="153" spans="1:8" ht="18.75" customHeight="1" x14ac:dyDescent="0.25">
      <c r="A153" s="22"/>
      <c r="B153" s="3"/>
      <c r="C153" s="4">
        <v>55</v>
      </c>
      <c r="D153" s="99"/>
      <c r="E153" s="155" t="s">
        <v>58</v>
      </c>
      <c r="F153" s="156"/>
      <c r="G153" s="157"/>
      <c r="H153" s="10"/>
    </row>
    <row r="154" spans="1:8" ht="18.75" customHeight="1" x14ac:dyDescent="0.25">
      <c r="A154" s="22"/>
      <c r="B154" s="3"/>
      <c r="C154" s="4">
        <v>115</v>
      </c>
      <c r="D154" s="3"/>
      <c r="E154" s="137" t="s">
        <v>111</v>
      </c>
      <c r="F154" s="137"/>
      <c r="G154" s="137"/>
      <c r="H154" s="10"/>
    </row>
    <row r="155" spans="1:8" ht="18.75" customHeight="1" x14ac:dyDescent="0.25">
      <c r="A155" s="22" t="s">
        <v>85</v>
      </c>
      <c r="B155" s="3">
        <v>187</v>
      </c>
      <c r="C155" s="3">
        <v>2927.6</v>
      </c>
      <c r="D155" s="3">
        <f>D156</f>
        <v>1.9</v>
      </c>
      <c r="E155" s="17"/>
      <c r="F155" s="57" t="s">
        <v>84</v>
      </c>
      <c r="G155" s="41"/>
      <c r="H155" s="10"/>
    </row>
    <row r="156" spans="1:8" ht="18.75" customHeight="1" x14ac:dyDescent="0.25">
      <c r="A156" s="22"/>
      <c r="B156" s="3"/>
      <c r="C156" s="4">
        <v>2927.6</v>
      </c>
      <c r="D156" s="99">
        <v>1.9</v>
      </c>
      <c r="E156" s="155" t="s">
        <v>58</v>
      </c>
      <c r="F156" s="156"/>
      <c r="G156" s="157"/>
      <c r="H156" s="10"/>
    </row>
    <row r="157" spans="1:8" s="112" customFormat="1" ht="39" customHeight="1" x14ac:dyDescent="0.25">
      <c r="A157" s="22" t="s">
        <v>199</v>
      </c>
      <c r="B157" s="3"/>
      <c r="C157" s="3">
        <v>134.4</v>
      </c>
      <c r="D157" s="98">
        <f>D158</f>
        <v>120.3</v>
      </c>
      <c r="E157" s="109"/>
      <c r="F157" s="109"/>
      <c r="G157" s="109"/>
      <c r="H157" s="111"/>
    </row>
    <row r="158" spans="1:8" ht="18.75" customHeight="1" x14ac:dyDescent="0.25">
      <c r="A158" s="22"/>
      <c r="B158" s="3"/>
      <c r="C158" s="4">
        <v>134.4</v>
      </c>
      <c r="D158" s="99">
        <v>120.3</v>
      </c>
      <c r="E158" s="155" t="s">
        <v>58</v>
      </c>
      <c r="F158" s="156"/>
      <c r="G158" s="157"/>
      <c r="H158" s="10"/>
    </row>
    <row r="159" spans="1:8" ht="49.5" customHeight="1" x14ac:dyDescent="0.25">
      <c r="A159" s="22" t="s">
        <v>35</v>
      </c>
      <c r="B159" s="3">
        <v>25</v>
      </c>
      <c r="C159" s="3">
        <v>36.1</v>
      </c>
      <c r="D159" s="3">
        <f>D160</f>
        <v>0</v>
      </c>
      <c r="E159" s="17"/>
      <c r="F159" s="57" t="s">
        <v>86</v>
      </c>
      <c r="G159" s="41"/>
      <c r="H159" s="10"/>
    </row>
    <row r="160" spans="1:8" ht="18.75" customHeight="1" x14ac:dyDescent="0.25">
      <c r="A160" s="22"/>
      <c r="B160" s="3"/>
      <c r="C160" s="4">
        <v>36.1</v>
      </c>
      <c r="D160" s="99"/>
      <c r="E160" s="155" t="s">
        <v>58</v>
      </c>
      <c r="F160" s="156"/>
      <c r="G160" s="157"/>
      <c r="H160" s="10"/>
    </row>
    <row r="161" spans="1:9" ht="67.5" customHeight="1" x14ac:dyDescent="0.25">
      <c r="A161" s="81" t="s">
        <v>36</v>
      </c>
      <c r="B161" s="3">
        <v>891.1</v>
      </c>
      <c r="C161" s="3">
        <v>524.79999999999995</v>
      </c>
      <c r="D161" s="3">
        <f>D162+D163</f>
        <v>18.399999999999999</v>
      </c>
      <c r="E161" s="17"/>
      <c r="F161" s="57" t="s">
        <v>87</v>
      </c>
      <c r="G161" s="41"/>
      <c r="H161" s="10"/>
    </row>
    <row r="162" spans="1:9" ht="18.75" customHeight="1" x14ac:dyDescent="0.25">
      <c r="A162" s="22"/>
      <c r="B162" s="3"/>
      <c r="C162" s="4">
        <v>524.79999999999995</v>
      </c>
      <c r="D162" s="99">
        <v>18.399999999999999</v>
      </c>
      <c r="E162" s="155" t="s">
        <v>58</v>
      </c>
      <c r="F162" s="156"/>
      <c r="G162" s="157"/>
      <c r="H162" s="10"/>
    </row>
    <row r="163" spans="1:9" ht="18.75" customHeight="1" x14ac:dyDescent="0.25">
      <c r="A163" s="22"/>
      <c r="B163" s="3"/>
      <c r="C163" s="4">
        <v>0</v>
      </c>
      <c r="D163" s="3"/>
      <c r="E163" s="137" t="s">
        <v>111</v>
      </c>
      <c r="F163" s="137"/>
      <c r="G163" s="137"/>
      <c r="H163" s="10"/>
    </row>
    <row r="164" spans="1:9" ht="33.75" customHeight="1" x14ac:dyDescent="0.25">
      <c r="A164" s="22" t="s">
        <v>109</v>
      </c>
      <c r="B164" s="3">
        <v>0</v>
      </c>
      <c r="C164" s="3">
        <v>0</v>
      </c>
      <c r="D164" s="3">
        <f>D165</f>
        <v>0</v>
      </c>
      <c r="E164" s="84"/>
      <c r="F164" s="24" t="s">
        <v>109</v>
      </c>
      <c r="G164" s="84"/>
      <c r="H164" s="10"/>
    </row>
    <row r="165" spans="1:9" ht="27.75" customHeight="1" x14ac:dyDescent="0.25">
      <c r="A165" s="22"/>
      <c r="B165" s="3"/>
      <c r="C165" s="4">
        <v>0</v>
      </c>
      <c r="D165" s="4"/>
      <c r="E165" s="138" t="s">
        <v>58</v>
      </c>
      <c r="F165" s="138"/>
      <c r="G165" s="138"/>
      <c r="H165" s="10"/>
    </row>
    <row r="166" spans="1:9" ht="43.5" customHeight="1" x14ac:dyDescent="0.25">
      <c r="A166" s="47" t="s">
        <v>55</v>
      </c>
      <c r="B166" s="3">
        <v>0</v>
      </c>
      <c r="C166" s="3">
        <f>C167</f>
        <v>426.9</v>
      </c>
      <c r="D166" s="3">
        <f>D167</f>
        <v>0</v>
      </c>
      <c r="E166" s="17"/>
      <c r="F166" s="57" t="s">
        <v>88</v>
      </c>
      <c r="G166" s="41"/>
      <c r="H166" s="10"/>
    </row>
    <row r="167" spans="1:9" ht="18.75" customHeight="1" x14ac:dyDescent="0.25">
      <c r="A167" s="22"/>
      <c r="B167" s="3"/>
      <c r="C167" s="4">
        <v>426.9</v>
      </c>
      <c r="D167" s="4"/>
      <c r="E167" s="138" t="s">
        <v>58</v>
      </c>
      <c r="F167" s="138"/>
      <c r="G167" s="138"/>
      <c r="H167" s="10"/>
    </row>
    <row r="168" spans="1:9" ht="46.5" customHeight="1" x14ac:dyDescent="0.25">
      <c r="A168" s="47" t="s">
        <v>37</v>
      </c>
      <c r="B168" s="3">
        <v>0</v>
      </c>
      <c r="C168" s="3">
        <v>0</v>
      </c>
      <c r="D168" s="3">
        <f>D169</f>
        <v>0</v>
      </c>
      <c r="E168" s="17"/>
      <c r="F168" s="57" t="s">
        <v>89</v>
      </c>
      <c r="G168" s="41"/>
      <c r="H168" s="10"/>
    </row>
    <row r="169" spans="1:9" ht="18.75" customHeight="1" x14ac:dyDescent="0.25">
      <c r="A169" s="22"/>
      <c r="B169" s="3"/>
      <c r="C169" s="4">
        <v>0</v>
      </c>
      <c r="D169" s="3"/>
      <c r="E169" s="138" t="s">
        <v>58</v>
      </c>
      <c r="F169" s="138"/>
      <c r="G169" s="138"/>
      <c r="H169" s="10"/>
    </row>
    <row r="170" spans="1:9" ht="38.25" customHeight="1" x14ac:dyDescent="0.25">
      <c r="A170" s="114" t="s">
        <v>110</v>
      </c>
      <c r="B170" s="3">
        <v>0</v>
      </c>
      <c r="C170" s="3">
        <v>0</v>
      </c>
      <c r="D170" s="6">
        <v>0</v>
      </c>
      <c r="E170" s="86"/>
      <c r="F170" s="86"/>
      <c r="G170" s="86"/>
      <c r="H170" s="10"/>
    </row>
    <row r="171" spans="1:9" ht="18.75" customHeight="1" x14ac:dyDescent="0.25">
      <c r="A171" s="26" t="s">
        <v>60</v>
      </c>
      <c r="B171" s="18">
        <f>B172+B194+B195+B198+B204+B206+B210+B213+B217+B221+B226+B228+B230+B236+B246+B250+B255</f>
        <v>36184.799999999996</v>
      </c>
      <c r="C171" s="18">
        <v>6566.3</v>
      </c>
      <c r="D171" s="18">
        <f>D172+D194+D195+D198+D204+D206+D210+D213+D217+D221+D226+D228+D230+D236+D246+D250+D255</f>
        <v>3459.5999999999995</v>
      </c>
      <c r="E171" s="55"/>
      <c r="F171" s="61"/>
      <c r="G171" s="44"/>
      <c r="H171" s="37"/>
      <c r="I171" s="127"/>
    </row>
    <row r="172" spans="1:9" ht="33.75" customHeight="1" x14ac:dyDescent="0.25">
      <c r="A172" s="22" t="s">
        <v>38</v>
      </c>
      <c r="B172" s="3">
        <v>22645.3</v>
      </c>
      <c r="C172" s="3">
        <v>1672.4</v>
      </c>
      <c r="D172" s="3">
        <f>D173+D174+D176+D177+D178+D179+D180+D181+D184+D189+D192+D193+D191+D182+D183+D185+D186+D187+D188+D175</f>
        <v>2487.6999999999998</v>
      </c>
      <c r="E172" s="17"/>
      <c r="F172" s="58" t="s">
        <v>3</v>
      </c>
      <c r="G172" s="41"/>
      <c r="H172" s="10"/>
    </row>
    <row r="173" spans="1:9" ht="24" customHeight="1" x14ac:dyDescent="0.25">
      <c r="A173" s="22"/>
      <c r="B173" s="3"/>
      <c r="C173" s="4">
        <v>74.7</v>
      </c>
      <c r="D173" s="4">
        <v>7</v>
      </c>
      <c r="E173" s="12" t="s">
        <v>123</v>
      </c>
      <c r="F173" s="58" t="s">
        <v>3</v>
      </c>
      <c r="G173" s="42" t="s">
        <v>155</v>
      </c>
      <c r="H173" s="10">
        <v>82.6</v>
      </c>
    </row>
    <row r="174" spans="1:9" ht="24" customHeight="1" x14ac:dyDescent="0.25">
      <c r="A174" s="22"/>
      <c r="B174" s="3"/>
      <c r="C174" s="4">
        <v>70</v>
      </c>
      <c r="D174" s="4"/>
      <c r="E174" s="12" t="s">
        <v>202</v>
      </c>
      <c r="F174" s="58" t="s">
        <v>3</v>
      </c>
      <c r="G174" s="42" t="s">
        <v>235</v>
      </c>
      <c r="H174" s="10">
        <v>70</v>
      </c>
    </row>
    <row r="175" spans="1:9" ht="24" customHeight="1" x14ac:dyDescent="0.25">
      <c r="A175" s="22"/>
      <c r="B175" s="3"/>
      <c r="C175" s="4"/>
      <c r="D175" s="4">
        <v>15</v>
      </c>
      <c r="E175" s="12" t="s">
        <v>317</v>
      </c>
      <c r="F175" s="58" t="s">
        <v>3</v>
      </c>
      <c r="G175" s="42" t="s">
        <v>316</v>
      </c>
      <c r="H175" s="10">
        <v>15</v>
      </c>
    </row>
    <row r="176" spans="1:9" ht="24" customHeight="1" x14ac:dyDescent="0.25">
      <c r="A176" s="22"/>
      <c r="B176" s="3"/>
      <c r="C176" s="4">
        <v>30.4</v>
      </c>
      <c r="D176" s="4"/>
      <c r="E176" s="12" t="s">
        <v>202</v>
      </c>
      <c r="F176" s="58" t="s">
        <v>3</v>
      </c>
      <c r="G176" s="42" t="s">
        <v>217</v>
      </c>
      <c r="H176" s="10">
        <v>30.4</v>
      </c>
    </row>
    <row r="177" spans="1:8" ht="24" customHeight="1" x14ac:dyDescent="0.25">
      <c r="A177" s="22"/>
      <c r="B177" s="3"/>
      <c r="C177" s="4">
        <v>119.7</v>
      </c>
      <c r="D177" s="4"/>
      <c r="E177" s="12" t="s">
        <v>237</v>
      </c>
      <c r="F177" s="58" t="s">
        <v>3</v>
      </c>
      <c r="G177" s="42" t="s">
        <v>236</v>
      </c>
      <c r="H177" s="10">
        <v>119.7</v>
      </c>
    </row>
    <row r="178" spans="1:8" ht="21" customHeight="1" x14ac:dyDescent="0.25">
      <c r="A178" s="22"/>
      <c r="B178" s="3"/>
      <c r="C178" s="4">
        <v>7</v>
      </c>
      <c r="D178" s="4"/>
      <c r="E178" s="107" t="s">
        <v>172</v>
      </c>
      <c r="F178" s="58" t="s">
        <v>3</v>
      </c>
      <c r="G178" s="42" t="s">
        <v>194</v>
      </c>
      <c r="H178" s="10">
        <v>36.799999999999997</v>
      </c>
    </row>
    <row r="179" spans="1:8" ht="21" customHeight="1" x14ac:dyDescent="0.25">
      <c r="A179" s="22"/>
      <c r="B179" s="3"/>
      <c r="C179" s="4">
        <v>40.700000000000003</v>
      </c>
      <c r="D179" s="4"/>
      <c r="E179" s="107" t="s">
        <v>262</v>
      </c>
      <c r="F179" s="58" t="s">
        <v>3</v>
      </c>
      <c r="G179" s="42" t="s">
        <v>279</v>
      </c>
      <c r="H179" s="10">
        <v>92.6</v>
      </c>
    </row>
    <row r="180" spans="1:8" ht="21" customHeight="1" x14ac:dyDescent="0.25">
      <c r="A180" s="22"/>
      <c r="B180" s="3"/>
      <c r="C180" s="4">
        <v>40.200000000000003</v>
      </c>
      <c r="D180" s="4"/>
      <c r="E180" s="107" t="s">
        <v>260</v>
      </c>
      <c r="F180" s="58" t="s">
        <v>3</v>
      </c>
      <c r="G180" s="42" t="s">
        <v>275</v>
      </c>
      <c r="H180" s="10">
        <v>40.200000000000003</v>
      </c>
    </row>
    <row r="181" spans="1:8" ht="21" customHeight="1" x14ac:dyDescent="0.25">
      <c r="A181" s="22"/>
      <c r="B181" s="3"/>
      <c r="C181" s="4">
        <v>66.599999999999994</v>
      </c>
      <c r="D181" s="4">
        <v>82.7</v>
      </c>
      <c r="E181" s="107" t="s">
        <v>261</v>
      </c>
      <c r="F181" s="58" t="s">
        <v>3</v>
      </c>
      <c r="G181" s="42" t="s">
        <v>276</v>
      </c>
      <c r="H181" s="10">
        <v>149.30000000000001</v>
      </c>
    </row>
    <row r="182" spans="1:8" ht="21" customHeight="1" x14ac:dyDescent="0.25">
      <c r="A182" s="22"/>
      <c r="B182" s="3"/>
      <c r="C182" s="4"/>
      <c r="D182" s="4">
        <v>1075.5999999999999</v>
      </c>
      <c r="E182" s="107" t="s">
        <v>308</v>
      </c>
      <c r="F182" s="58" t="s">
        <v>3</v>
      </c>
      <c r="G182" s="42" t="s">
        <v>307</v>
      </c>
      <c r="H182" s="10">
        <v>2848.5</v>
      </c>
    </row>
    <row r="183" spans="1:8" ht="21" customHeight="1" x14ac:dyDescent="0.25">
      <c r="A183" s="22"/>
      <c r="B183" s="3"/>
      <c r="C183" s="4"/>
      <c r="D183" s="4">
        <v>69.7</v>
      </c>
      <c r="E183" s="107" t="s">
        <v>237</v>
      </c>
      <c r="F183" s="58" t="s">
        <v>3</v>
      </c>
      <c r="G183" s="42" t="s">
        <v>309</v>
      </c>
      <c r="H183" s="10">
        <v>365.2</v>
      </c>
    </row>
    <row r="184" spans="1:8" ht="21" customHeight="1" x14ac:dyDescent="0.25">
      <c r="A184" s="22"/>
      <c r="B184" s="3"/>
      <c r="C184" s="4">
        <v>110.6</v>
      </c>
      <c r="D184" s="4">
        <v>187.4</v>
      </c>
      <c r="E184" s="107" t="s">
        <v>172</v>
      </c>
      <c r="F184" s="58" t="s">
        <v>3</v>
      </c>
      <c r="G184" s="42" t="s">
        <v>277</v>
      </c>
      <c r="H184" s="10">
        <v>298</v>
      </c>
    </row>
    <row r="185" spans="1:8" ht="21" customHeight="1" x14ac:dyDescent="0.25">
      <c r="A185" s="22"/>
      <c r="B185" s="3"/>
      <c r="C185" s="4"/>
      <c r="D185" s="4">
        <v>102.3</v>
      </c>
      <c r="E185" s="107" t="s">
        <v>262</v>
      </c>
      <c r="F185" s="58" t="s">
        <v>3</v>
      </c>
      <c r="G185" s="42" t="s">
        <v>310</v>
      </c>
      <c r="H185" s="10">
        <v>288</v>
      </c>
    </row>
    <row r="186" spans="1:8" ht="35.25" customHeight="1" x14ac:dyDescent="0.25">
      <c r="A186" s="22"/>
      <c r="B186" s="3"/>
      <c r="C186" s="4"/>
      <c r="D186" s="4">
        <v>190</v>
      </c>
      <c r="E186" s="107" t="s">
        <v>295</v>
      </c>
      <c r="F186" s="58" t="s">
        <v>3</v>
      </c>
      <c r="G186" s="42" t="s">
        <v>311</v>
      </c>
      <c r="H186" s="10">
        <v>412.5</v>
      </c>
    </row>
    <row r="187" spans="1:8" ht="35.25" customHeight="1" x14ac:dyDescent="0.25">
      <c r="A187" s="22"/>
      <c r="B187" s="3"/>
      <c r="C187" s="4"/>
      <c r="D187" s="4">
        <v>158.1</v>
      </c>
      <c r="E187" s="107" t="s">
        <v>296</v>
      </c>
      <c r="F187" s="58" t="s">
        <v>3</v>
      </c>
      <c r="G187" s="42" t="s">
        <v>312</v>
      </c>
      <c r="H187" s="10">
        <v>158.1</v>
      </c>
    </row>
    <row r="188" spans="1:8" ht="35.25" customHeight="1" x14ac:dyDescent="0.25">
      <c r="A188" s="22"/>
      <c r="B188" s="3"/>
      <c r="C188" s="4"/>
      <c r="D188" s="4">
        <v>234.2</v>
      </c>
      <c r="E188" s="107" t="s">
        <v>172</v>
      </c>
      <c r="F188" s="58" t="s">
        <v>3</v>
      </c>
      <c r="G188" s="42" t="s">
        <v>313</v>
      </c>
      <c r="H188" s="10">
        <v>234.2</v>
      </c>
    </row>
    <row r="189" spans="1:8" ht="21" customHeight="1" x14ac:dyDescent="0.25">
      <c r="A189" s="22"/>
      <c r="B189" s="3"/>
      <c r="C189" s="4">
        <v>30</v>
      </c>
      <c r="D189" s="4"/>
      <c r="E189" s="107" t="s">
        <v>261</v>
      </c>
      <c r="F189" s="58" t="s">
        <v>3</v>
      </c>
      <c r="G189" s="42" t="s">
        <v>278</v>
      </c>
      <c r="H189" s="10">
        <v>30</v>
      </c>
    </row>
    <row r="190" spans="1:8" ht="21" customHeight="1" x14ac:dyDescent="0.25">
      <c r="A190" s="22"/>
      <c r="B190" s="3"/>
      <c r="C190" s="4"/>
      <c r="D190" s="4">
        <v>180.4</v>
      </c>
      <c r="E190" s="107" t="s">
        <v>315</v>
      </c>
      <c r="F190" s="58" t="s">
        <v>3</v>
      </c>
      <c r="G190" s="42" t="s">
        <v>314</v>
      </c>
      <c r="H190" s="10">
        <v>193.5</v>
      </c>
    </row>
    <row r="191" spans="1:8" ht="21" customHeight="1" x14ac:dyDescent="0.25">
      <c r="A191" s="22"/>
      <c r="B191" s="3"/>
      <c r="C191" s="4"/>
      <c r="D191" s="4">
        <v>156.4</v>
      </c>
      <c r="E191" s="107" t="s">
        <v>306</v>
      </c>
      <c r="F191" s="58" t="s">
        <v>3</v>
      </c>
      <c r="G191" s="42" t="s">
        <v>305</v>
      </c>
      <c r="H191" s="10">
        <v>349.8</v>
      </c>
    </row>
    <row r="192" spans="1:8" ht="18.75" customHeight="1" x14ac:dyDescent="0.25">
      <c r="A192" s="22"/>
      <c r="B192" s="3"/>
      <c r="C192" s="4">
        <v>22.4</v>
      </c>
      <c r="D192" s="4">
        <v>209.3</v>
      </c>
      <c r="E192" s="138" t="s">
        <v>58</v>
      </c>
      <c r="F192" s="138"/>
      <c r="G192" s="138"/>
      <c r="H192" s="23"/>
    </row>
    <row r="193" spans="1:8" ht="18.75" customHeight="1" x14ac:dyDescent="0.25">
      <c r="A193" s="22"/>
      <c r="B193" s="3"/>
      <c r="C193" s="4">
        <v>1060.0999999999999</v>
      </c>
      <c r="D193" s="79"/>
      <c r="E193" s="137" t="s">
        <v>111</v>
      </c>
      <c r="F193" s="137"/>
      <c r="G193" s="137"/>
      <c r="H193" s="10"/>
    </row>
    <row r="194" spans="1:8" ht="36" customHeight="1" x14ac:dyDescent="0.25">
      <c r="A194" s="22" t="s">
        <v>39</v>
      </c>
      <c r="B194" s="3">
        <v>0</v>
      </c>
      <c r="C194" s="3">
        <v>0</v>
      </c>
      <c r="D194" s="3">
        <v>0</v>
      </c>
      <c r="E194" s="17"/>
      <c r="F194" s="57" t="s">
        <v>90</v>
      </c>
      <c r="G194" s="41"/>
      <c r="H194" s="10"/>
    </row>
    <row r="195" spans="1:8" ht="33" customHeight="1" x14ac:dyDescent="0.25">
      <c r="A195" s="22" t="s">
        <v>40</v>
      </c>
      <c r="B195" s="3">
        <v>0</v>
      </c>
      <c r="C195" s="3">
        <v>38.799999999999997</v>
      </c>
      <c r="D195" s="3">
        <f>D196+D197</f>
        <v>59.5</v>
      </c>
      <c r="E195" s="17"/>
      <c r="F195" s="62" t="s">
        <v>4</v>
      </c>
      <c r="G195" s="41"/>
      <c r="H195" s="10"/>
    </row>
    <row r="196" spans="1:8" ht="25.5" customHeight="1" x14ac:dyDescent="0.25">
      <c r="A196" s="24"/>
      <c r="B196" s="4"/>
      <c r="C196" s="4">
        <v>38.799999999999997</v>
      </c>
      <c r="D196" s="4"/>
      <c r="E196" s="12" t="s">
        <v>239</v>
      </c>
      <c r="F196" s="62" t="s">
        <v>4</v>
      </c>
      <c r="G196" s="42" t="s">
        <v>238</v>
      </c>
      <c r="H196" s="10">
        <v>38.799999999999997</v>
      </c>
    </row>
    <row r="197" spans="1:8" ht="25.5" customHeight="1" x14ac:dyDescent="0.25">
      <c r="A197" s="24"/>
      <c r="B197" s="4"/>
      <c r="C197" s="4"/>
      <c r="D197" s="4">
        <v>59.5</v>
      </c>
      <c r="E197" s="12" t="s">
        <v>319</v>
      </c>
      <c r="F197" s="62" t="s">
        <v>4</v>
      </c>
      <c r="G197" s="42" t="s">
        <v>318</v>
      </c>
      <c r="H197" s="10">
        <v>59.5</v>
      </c>
    </row>
    <row r="198" spans="1:8" ht="32.25" customHeight="1" x14ac:dyDescent="0.25">
      <c r="A198" s="22" t="s">
        <v>41</v>
      </c>
      <c r="B198" s="3">
        <v>2886</v>
      </c>
      <c r="C198" s="3">
        <v>2108.1</v>
      </c>
      <c r="D198" s="3">
        <f>D199+D200+D202+D203+D201</f>
        <v>39.6</v>
      </c>
      <c r="E198" s="17"/>
      <c r="F198" s="63" t="s">
        <v>5</v>
      </c>
      <c r="G198" s="41"/>
      <c r="H198" s="10"/>
    </row>
    <row r="199" spans="1:8" s="116" customFormat="1" ht="23.25" customHeight="1" x14ac:dyDescent="0.25">
      <c r="A199" s="117"/>
      <c r="B199" s="115"/>
      <c r="C199" s="4">
        <v>71.599999999999994</v>
      </c>
      <c r="D199" s="4"/>
      <c r="E199" s="12" t="s">
        <v>225</v>
      </c>
      <c r="F199" s="63" t="s">
        <v>5</v>
      </c>
      <c r="G199" s="42" t="s">
        <v>240</v>
      </c>
      <c r="H199" s="10">
        <v>47.8</v>
      </c>
    </row>
    <row r="200" spans="1:8" s="116" customFormat="1" ht="32.25" customHeight="1" x14ac:dyDescent="0.25">
      <c r="A200" s="117"/>
      <c r="B200" s="115"/>
      <c r="C200" s="4">
        <v>50.1</v>
      </c>
      <c r="D200" s="4"/>
      <c r="E200" s="12" t="s">
        <v>263</v>
      </c>
      <c r="F200" s="63" t="s">
        <v>5</v>
      </c>
      <c r="G200" s="42" t="s">
        <v>280</v>
      </c>
      <c r="H200" s="10">
        <v>50.1</v>
      </c>
    </row>
    <row r="201" spans="1:8" s="116" customFormat="1" ht="32.25" customHeight="1" x14ac:dyDescent="0.25">
      <c r="A201" s="117"/>
      <c r="B201" s="115"/>
      <c r="C201" s="4"/>
      <c r="D201" s="4">
        <v>5.0999999999999996</v>
      </c>
      <c r="E201" s="12" t="s">
        <v>264</v>
      </c>
      <c r="F201" s="63" t="s">
        <v>5</v>
      </c>
      <c r="G201" s="42" t="s">
        <v>287</v>
      </c>
      <c r="H201" s="10">
        <v>5.0999999999999996</v>
      </c>
    </row>
    <row r="202" spans="1:8" s="51" customFormat="1" ht="18.75" customHeight="1" x14ac:dyDescent="0.25">
      <c r="A202" s="47"/>
      <c r="B202" s="48"/>
      <c r="C202" s="49">
        <v>282.39999999999998</v>
      </c>
      <c r="D202" s="49">
        <v>34.5</v>
      </c>
      <c r="E202" s="159" t="s">
        <v>58</v>
      </c>
      <c r="F202" s="159"/>
      <c r="G202" s="159"/>
      <c r="H202" s="50"/>
    </row>
    <row r="203" spans="1:8" s="51" customFormat="1" ht="18.75" customHeight="1" x14ac:dyDescent="0.25">
      <c r="A203" s="47"/>
      <c r="B203" s="48"/>
      <c r="C203" s="49">
        <v>1704</v>
      </c>
      <c r="D203" s="105"/>
      <c r="E203" s="137" t="s">
        <v>111</v>
      </c>
      <c r="F203" s="137"/>
      <c r="G203" s="137"/>
      <c r="H203" s="50"/>
    </row>
    <row r="204" spans="1:8" ht="32.25" customHeight="1" x14ac:dyDescent="0.25">
      <c r="A204" s="30" t="s">
        <v>91</v>
      </c>
      <c r="B204" s="3">
        <v>0</v>
      </c>
      <c r="C204" s="3">
        <v>0</v>
      </c>
      <c r="D204" s="98">
        <f>D205</f>
        <v>0</v>
      </c>
      <c r="E204" s="35"/>
      <c r="F204" s="31" t="s">
        <v>92</v>
      </c>
      <c r="G204" s="45"/>
      <c r="H204" s="9"/>
    </row>
    <row r="205" spans="1:8" ht="18.75" customHeight="1" x14ac:dyDescent="0.25">
      <c r="A205" s="22"/>
      <c r="B205" s="3"/>
      <c r="C205" s="4">
        <v>0</v>
      </c>
      <c r="D205" s="3"/>
      <c r="E205" s="138" t="s">
        <v>58</v>
      </c>
      <c r="F205" s="158"/>
      <c r="G205" s="138"/>
      <c r="H205" s="23"/>
    </row>
    <row r="206" spans="1:8" ht="51" customHeight="1" x14ac:dyDescent="0.25">
      <c r="A206" s="22" t="s">
        <v>42</v>
      </c>
      <c r="B206" s="3">
        <v>1394.1</v>
      </c>
      <c r="C206" s="3">
        <v>405.1</v>
      </c>
      <c r="D206" s="3">
        <f>D208+D209+D207</f>
        <v>184.7</v>
      </c>
      <c r="E206" s="53"/>
      <c r="F206" s="62" t="s">
        <v>6</v>
      </c>
      <c r="G206" s="46"/>
      <c r="H206" s="5"/>
    </row>
    <row r="207" spans="1:8" ht="36.75" customHeight="1" x14ac:dyDescent="0.25">
      <c r="A207" s="24"/>
      <c r="B207" s="4"/>
      <c r="C207" s="4"/>
      <c r="D207" s="4">
        <v>125</v>
      </c>
      <c r="E207" s="133" t="s">
        <v>297</v>
      </c>
      <c r="F207" s="62" t="s">
        <v>6</v>
      </c>
      <c r="G207" s="106" t="s">
        <v>320</v>
      </c>
      <c r="H207" s="5">
        <v>329.9</v>
      </c>
    </row>
    <row r="208" spans="1:8" ht="18.75" customHeight="1" x14ac:dyDescent="0.25">
      <c r="A208" s="22"/>
      <c r="B208" s="3"/>
      <c r="C208" s="4">
        <v>0</v>
      </c>
      <c r="D208" s="122"/>
      <c r="E208" s="137" t="s">
        <v>111</v>
      </c>
      <c r="F208" s="137"/>
      <c r="G208" s="137"/>
      <c r="H208" s="11"/>
    </row>
    <row r="209" spans="1:8" ht="18.75" customHeight="1" x14ac:dyDescent="0.25">
      <c r="A209" s="22"/>
      <c r="B209" s="3"/>
      <c r="C209" s="4">
        <v>405.1</v>
      </c>
      <c r="D209" s="4">
        <v>59.7</v>
      </c>
      <c r="E209" s="138" t="s">
        <v>58</v>
      </c>
      <c r="F209" s="138"/>
      <c r="G209" s="138"/>
      <c r="H209" s="5"/>
    </row>
    <row r="210" spans="1:8" ht="33" customHeight="1" x14ac:dyDescent="0.25">
      <c r="A210" s="22" t="s">
        <v>43</v>
      </c>
      <c r="B210" s="3">
        <v>474</v>
      </c>
      <c r="C210" s="3">
        <v>115.6</v>
      </c>
      <c r="D210" s="3">
        <f>D211+D212</f>
        <v>0</v>
      </c>
      <c r="E210" s="17"/>
      <c r="F210" s="57" t="s">
        <v>93</v>
      </c>
      <c r="G210" s="41"/>
      <c r="H210" s="10"/>
    </row>
    <row r="211" spans="1:8" ht="33" customHeight="1" x14ac:dyDescent="0.25">
      <c r="A211" s="24"/>
      <c r="B211" s="4"/>
      <c r="C211" s="4">
        <v>107.8</v>
      </c>
      <c r="D211" s="4"/>
      <c r="E211" s="12" t="s">
        <v>242</v>
      </c>
      <c r="F211" s="57" t="s">
        <v>93</v>
      </c>
      <c r="G211" s="42" t="s">
        <v>241</v>
      </c>
      <c r="H211" s="10">
        <v>107.8</v>
      </c>
    </row>
    <row r="212" spans="1:8" ht="18.75" customHeight="1" x14ac:dyDescent="0.25">
      <c r="A212" s="22"/>
      <c r="B212" s="3"/>
      <c r="C212" s="4">
        <v>7.8</v>
      </c>
      <c r="D212" s="4"/>
      <c r="E212" s="138" t="s">
        <v>58</v>
      </c>
      <c r="F212" s="138"/>
      <c r="G212" s="138"/>
      <c r="H212" s="10"/>
    </row>
    <row r="213" spans="1:8" ht="31.5" customHeight="1" x14ac:dyDescent="0.25">
      <c r="A213" s="22" t="s">
        <v>44</v>
      </c>
      <c r="B213" s="3">
        <v>214.9</v>
      </c>
      <c r="C213" s="3">
        <v>118.1</v>
      </c>
      <c r="D213" s="3">
        <f>D214+D215+D216</f>
        <v>18.7</v>
      </c>
      <c r="E213" s="17"/>
      <c r="F213" s="62" t="s">
        <v>7</v>
      </c>
      <c r="G213" s="41"/>
      <c r="H213" s="10"/>
    </row>
    <row r="214" spans="1:8" ht="31.5" customHeight="1" x14ac:dyDescent="0.25">
      <c r="A214" s="22"/>
      <c r="B214" s="3"/>
      <c r="C214" s="4">
        <v>26.7</v>
      </c>
      <c r="D214" s="4"/>
      <c r="E214" s="12" t="s">
        <v>282</v>
      </c>
      <c r="F214" s="62" t="s">
        <v>7</v>
      </c>
      <c r="G214" s="42" t="s">
        <v>281</v>
      </c>
      <c r="H214" s="10">
        <v>26.7</v>
      </c>
    </row>
    <row r="215" spans="1:8" ht="18.75" customHeight="1" x14ac:dyDescent="0.25">
      <c r="A215" s="22"/>
      <c r="B215" s="3"/>
      <c r="C215" s="4">
        <v>79</v>
      </c>
      <c r="D215" s="4">
        <v>18.7</v>
      </c>
      <c r="E215" s="138" t="s">
        <v>58</v>
      </c>
      <c r="F215" s="138"/>
      <c r="G215" s="138"/>
      <c r="H215" s="10"/>
    </row>
    <row r="216" spans="1:8" ht="18.75" customHeight="1" x14ac:dyDescent="0.25">
      <c r="A216" s="22"/>
      <c r="B216" s="3"/>
      <c r="C216" s="4">
        <v>12.4</v>
      </c>
      <c r="D216" s="4"/>
      <c r="E216" s="152" t="s">
        <v>111</v>
      </c>
      <c r="F216" s="153"/>
      <c r="G216" s="154"/>
      <c r="H216" s="11"/>
    </row>
    <row r="217" spans="1:8" ht="43.5" customHeight="1" x14ac:dyDescent="0.25">
      <c r="A217" s="81" t="s">
        <v>45</v>
      </c>
      <c r="B217" s="3">
        <v>690</v>
      </c>
      <c r="C217" s="3">
        <v>114.9</v>
      </c>
      <c r="D217" s="3">
        <f>D218+D219+D220</f>
        <v>16.399999999999999</v>
      </c>
      <c r="E217" s="13"/>
      <c r="F217" s="58" t="s">
        <v>98</v>
      </c>
      <c r="G217" s="41"/>
      <c r="H217" s="10"/>
    </row>
    <row r="218" spans="1:8" ht="26.25" customHeight="1" x14ac:dyDescent="0.25">
      <c r="A218" s="22"/>
      <c r="B218" s="3"/>
      <c r="C218" s="4">
        <v>108.2</v>
      </c>
      <c r="D218" s="4">
        <v>16.399999999999999</v>
      </c>
      <c r="E218" s="33" t="s">
        <v>130</v>
      </c>
      <c r="F218" s="83" t="s">
        <v>98</v>
      </c>
      <c r="G218" s="33" t="s">
        <v>156</v>
      </c>
      <c r="H218" s="10">
        <v>307.60000000000002</v>
      </c>
    </row>
    <row r="219" spans="1:8" ht="18.75" customHeight="1" x14ac:dyDescent="0.25">
      <c r="A219" s="22"/>
      <c r="B219" s="3"/>
      <c r="C219" s="4">
        <v>0.8</v>
      </c>
      <c r="D219" s="4"/>
      <c r="E219" s="137" t="s">
        <v>111</v>
      </c>
      <c r="F219" s="137"/>
      <c r="G219" s="137"/>
      <c r="H219" s="23"/>
    </row>
    <row r="220" spans="1:8" ht="18.75" customHeight="1" x14ac:dyDescent="0.25">
      <c r="A220" s="22"/>
      <c r="B220" s="3"/>
      <c r="C220" s="4">
        <v>5.9</v>
      </c>
      <c r="D220" s="4"/>
      <c r="E220" s="138" t="s">
        <v>58</v>
      </c>
      <c r="F220" s="138"/>
      <c r="G220" s="138"/>
      <c r="H220" s="10"/>
    </row>
    <row r="221" spans="1:8" ht="32.25" customHeight="1" x14ac:dyDescent="0.25">
      <c r="A221" s="22" t="s">
        <v>46</v>
      </c>
      <c r="B221" s="3">
        <v>386</v>
      </c>
      <c r="C221" s="3">
        <v>134.5</v>
      </c>
      <c r="D221" s="3">
        <f>D222+D223+D224+D225</f>
        <v>9.4</v>
      </c>
      <c r="E221" s="17"/>
      <c r="F221" s="69" t="s">
        <v>94</v>
      </c>
      <c r="G221" s="41"/>
      <c r="H221" s="10"/>
    </row>
    <row r="222" spans="1:8" ht="26.25" customHeight="1" x14ac:dyDescent="0.25">
      <c r="A222" s="22"/>
      <c r="B222" s="3"/>
      <c r="C222" s="4">
        <v>12.3</v>
      </c>
      <c r="D222" s="4"/>
      <c r="E222" s="12" t="s">
        <v>173</v>
      </c>
      <c r="F222" s="69" t="s">
        <v>94</v>
      </c>
      <c r="G222" s="42" t="s">
        <v>195</v>
      </c>
      <c r="H222" s="10">
        <v>18.399999999999999</v>
      </c>
    </row>
    <row r="223" spans="1:8" ht="26.25" customHeight="1" x14ac:dyDescent="0.25">
      <c r="A223" s="22"/>
      <c r="B223" s="3"/>
      <c r="C223" s="4">
        <v>12.2</v>
      </c>
      <c r="D223" s="4"/>
      <c r="E223" s="12" t="s">
        <v>174</v>
      </c>
      <c r="F223" s="69" t="s">
        <v>94</v>
      </c>
      <c r="G223" s="42" t="s">
        <v>196</v>
      </c>
      <c r="H223" s="10">
        <v>12.2</v>
      </c>
    </row>
    <row r="224" spans="1:8" ht="16.5" customHeight="1" x14ac:dyDescent="0.25">
      <c r="A224" s="22"/>
      <c r="B224" s="3"/>
      <c r="C224" s="4">
        <v>54.4</v>
      </c>
      <c r="D224" s="4">
        <v>9.4</v>
      </c>
      <c r="E224" s="138" t="s">
        <v>58</v>
      </c>
      <c r="F224" s="138"/>
      <c r="G224" s="138"/>
      <c r="H224" s="10"/>
    </row>
    <row r="225" spans="1:8" ht="16.5" customHeight="1" x14ac:dyDescent="0.25">
      <c r="A225" s="22"/>
      <c r="B225" s="3"/>
      <c r="C225" s="4">
        <v>55.6</v>
      </c>
      <c r="D225" s="79"/>
      <c r="E225" s="137" t="s">
        <v>111</v>
      </c>
      <c r="F225" s="137"/>
      <c r="G225" s="137"/>
      <c r="H225" s="10"/>
    </row>
    <row r="226" spans="1:8" ht="29.25" customHeight="1" x14ac:dyDescent="0.25">
      <c r="A226" s="22" t="s">
        <v>47</v>
      </c>
      <c r="B226" s="3">
        <v>318</v>
      </c>
      <c r="C226" s="3">
        <v>7.1</v>
      </c>
      <c r="D226" s="3">
        <f>D227</f>
        <v>8.6999999999999993</v>
      </c>
      <c r="E226" s="17"/>
      <c r="F226" s="57" t="s">
        <v>95</v>
      </c>
      <c r="G226" s="41"/>
      <c r="H226" s="10"/>
    </row>
    <row r="227" spans="1:8" ht="18.75" customHeight="1" x14ac:dyDescent="0.25">
      <c r="A227" s="22"/>
      <c r="B227" s="3"/>
      <c r="C227" s="4">
        <v>7.1</v>
      </c>
      <c r="D227" s="4">
        <v>8.6999999999999993</v>
      </c>
      <c r="E227" s="138" t="s">
        <v>58</v>
      </c>
      <c r="F227" s="138"/>
      <c r="G227" s="138"/>
      <c r="H227" s="9"/>
    </row>
    <row r="228" spans="1:8" ht="45" customHeight="1" x14ac:dyDescent="0.25">
      <c r="A228" s="22" t="s">
        <v>48</v>
      </c>
      <c r="B228" s="3">
        <v>183.3</v>
      </c>
      <c r="C228" s="3">
        <v>96.2</v>
      </c>
      <c r="D228" s="3">
        <f>D229</f>
        <v>25.8</v>
      </c>
      <c r="E228" s="17"/>
      <c r="F228" s="62" t="s">
        <v>99</v>
      </c>
      <c r="G228" s="41"/>
      <c r="H228" s="10"/>
    </row>
    <row r="229" spans="1:8" ht="18.75" customHeight="1" x14ac:dyDescent="0.25">
      <c r="A229" s="22"/>
      <c r="B229" s="3"/>
      <c r="C229" s="4">
        <v>96.2</v>
      </c>
      <c r="D229" s="4">
        <v>25.8</v>
      </c>
      <c r="E229" s="138" t="s">
        <v>58</v>
      </c>
      <c r="F229" s="138"/>
      <c r="G229" s="138"/>
      <c r="H229" s="10"/>
    </row>
    <row r="230" spans="1:8" ht="57" customHeight="1" x14ac:dyDescent="0.25">
      <c r="A230" s="22" t="s">
        <v>49</v>
      </c>
      <c r="B230" s="3">
        <v>2021.1</v>
      </c>
      <c r="C230" s="3">
        <v>388.6</v>
      </c>
      <c r="D230" s="3">
        <f>D231+D232+D233+D234+D235</f>
        <v>43.7</v>
      </c>
      <c r="E230" s="17"/>
      <c r="F230" s="62" t="s">
        <v>8</v>
      </c>
      <c r="G230" s="41"/>
      <c r="H230" s="10"/>
    </row>
    <row r="231" spans="1:8" ht="19.5" customHeight="1" x14ac:dyDescent="0.25">
      <c r="A231" s="22"/>
      <c r="B231" s="3"/>
      <c r="C231" s="4">
        <v>30</v>
      </c>
      <c r="D231" s="4"/>
      <c r="E231" s="12" t="s">
        <v>265</v>
      </c>
      <c r="F231" s="82" t="s">
        <v>8</v>
      </c>
      <c r="G231" s="42" t="s">
        <v>284</v>
      </c>
      <c r="H231" s="10">
        <v>30</v>
      </c>
    </row>
    <row r="232" spans="1:8" ht="19.5" customHeight="1" x14ac:dyDescent="0.25">
      <c r="A232" s="22"/>
      <c r="B232" s="3"/>
      <c r="C232" s="4">
        <v>30</v>
      </c>
      <c r="D232" s="4"/>
      <c r="E232" s="12" t="s">
        <v>265</v>
      </c>
      <c r="F232" s="82" t="s">
        <v>8</v>
      </c>
      <c r="G232" s="42" t="s">
        <v>283</v>
      </c>
      <c r="H232" s="10">
        <v>30</v>
      </c>
    </row>
    <row r="233" spans="1:8" ht="19.5" customHeight="1" x14ac:dyDescent="0.25">
      <c r="A233" s="22"/>
      <c r="B233" s="3"/>
      <c r="C233" s="4">
        <v>25</v>
      </c>
      <c r="D233" s="4"/>
      <c r="E233" s="12" t="s">
        <v>286</v>
      </c>
      <c r="F233" s="82" t="s">
        <v>8</v>
      </c>
      <c r="G233" s="42" t="s">
        <v>285</v>
      </c>
      <c r="H233" s="10">
        <v>25</v>
      </c>
    </row>
    <row r="234" spans="1:8" ht="18.75" customHeight="1" x14ac:dyDescent="0.25">
      <c r="A234" s="24"/>
      <c r="B234" s="4"/>
      <c r="C234" s="4">
        <v>55.8</v>
      </c>
      <c r="D234" s="4"/>
      <c r="E234" s="137" t="s">
        <v>111</v>
      </c>
      <c r="F234" s="137"/>
      <c r="G234" s="137"/>
      <c r="H234" s="27"/>
    </row>
    <row r="235" spans="1:8" ht="18.75" customHeight="1" x14ac:dyDescent="0.25">
      <c r="A235" s="24"/>
      <c r="B235" s="4"/>
      <c r="C235" s="4">
        <v>247.8</v>
      </c>
      <c r="D235" s="4">
        <v>43.7</v>
      </c>
      <c r="E235" s="138" t="s">
        <v>58</v>
      </c>
      <c r="F235" s="138"/>
      <c r="G235" s="138"/>
      <c r="H235" s="15"/>
    </row>
    <row r="236" spans="1:8" ht="63.75" customHeight="1" x14ac:dyDescent="0.25">
      <c r="A236" s="22" t="s">
        <v>50</v>
      </c>
      <c r="B236" s="3">
        <v>2038.7</v>
      </c>
      <c r="C236" s="3">
        <v>582.9</v>
      </c>
      <c r="D236" s="3">
        <f>D237+D238+D239+D240+D241+D242+D243+D244+D245</f>
        <v>404.4</v>
      </c>
      <c r="E236" s="13"/>
      <c r="F236" s="62" t="s">
        <v>9</v>
      </c>
      <c r="G236" s="41"/>
      <c r="H236" s="10"/>
    </row>
    <row r="237" spans="1:8" ht="23.25" customHeight="1" x14ac:dyDescent="0.25">
      <c r="A237" s="70"/>
      <c r="B237" s="3"/>
      <c r="C237" s="4">
        <v>83.8</v>
      </c>
      <c r="D237" s="4">
        <v>37.200000000000003</v>
      </c>
      <c r="E237" s="12" t="s">
        <v>159</v>
      </c>
      <c r="F237" s="82" t="s">
        <v>9</v>
      </c>
      <c r="G237" s="52" t="s">
        <v>158</v>
      </c>
      <c r="H237" s="10">
        <v>280.8</v>
      </c>
    </row>
    <row r="238" spans="1:8" ht="23.25" customHeight="1" x14ac:dyDescent="0.25">
      <c r="A238" s="70"/>
      <c r="B238" s="3"/>
      <c r="C238" s="4">
        <v>13.5</v>
      </c>
      <c r="D238" s="4"/>
      <c r="E238" s="12" t="s">
        <v>225</v>
      </c>
      <c r="F238" s="82" t="s">
        <v>9</v>
      </c>
      <c r="G238" s="52" t="s">
        <v>243</v>
      </c>
      <c r="H238" s="10">
        <v>13.5</v>
      </c>
    </row>
    <row r="239" spans="1:8" ht="23.25" customHeight="1" x14ac:dyDescent="0.25">
      <c r="A239" s="70"/>
      <c r="B239" s="3"/>
      <c r="C239" s="4"/>
      <c r="D239" s="4">
        <v>7</v>
      </c>
      <c r="E239" s="12" t="s">
        <v>298</v>
      </c>
      <c r="F239" s="82" t="s">
        <v>9</v>
      </c>
      <c r="G239" s="52" t="s">
        <v>321</v>
      </c>
      <c r="H239" s="10">
        <v>49.3</v>
      </c>
    </row>
    <row r="240" spans="1:8" ht="23.25" customHeight="1" x14ac:dyDescent="0.25">
      <c r="A240" s="70"/>
      <c r="B240" s="3"/>
      <c r="C240" s="4"/>
      <c r="D240" s="4">
        <v>175.1</v>
      </c>
      <c r="E240" s="12" t="s">
        <v>323</v>
      </c>
      <c r="F240" s="82" t="s">
        <v>9</v>
      </c>
      <c r="G240" s="52" t="s">
        <v>322</v>
      </c>
      <c r="H240" s="10">
        <v>179.8</v>
      </c>
    </row>
    <row r="241" spans="1:8" ht="23.25" customHeight="1" x14ac:dyDescent="0.25">
      <c r="A241" s="70"/>
      <c r="B241" s="3"/>
      <c r="C241" s="4"/>
      <c r="D241" s="4">
        <v>16.5</v>
      </c>
      <c r="E241" s="12" t="s">
        <v>299</v>
      </c>
      <c r="F241" s="82" t="s">
        <v>9</v>
      </c>
      <c r="G241" s="52" t="s">
        <v>324</v>
      </c>
      <c r="H241" s="10">
        <v>16.5</v>
      </c>
    </row>
    <row r="242" spans="1:8" ht="23.25" customHeight="1" x14ac:dyDescent="0.25">
      <c r="A242" s="70"/>
      <c r="B242" s="3"/>
      <c r="C242" s="4"/>
      <c r="D242" s="4">
        <v>7.4</v>
      </c>
      <c r="E242" s="12" t="s">
        <v>264</v>
      </c>
      <c r="F242" s="82" t="s">
        <v>9</v>
      </c>
      <c r="G242" s="52" t="s">
        <v>287</v>
      </c>
      <c r="H242" s="10">
        <v>7.4</v>
      </c>
    </row>
    <row r="243" spans="1:8" ht="23.25" customHeight="1" x14ac:dyDescent="0.25">
      <c r="A243" s="70"/>
      <c r="B243" s="3"/>
      <c r="C243" s="4"/>
      <c r="D243" s="4">
        <v>56.3</v>
      </c>
      <c r="E243" s="12" t="s">
        <v>300</v>
      </c>
      <c r="F243" s="82" t="s">
        <v>9</v>
      </c>
      <c r="G243" s="52" t="s">
        <v>325</v>
      </c>
      <c r="H243" s="10">
        <v>64.5</v>
      </c>
    </row>
    <row r="244" spans="1:8" ht="23.25" customHeight="1" x14ac:dyDescent="0.25">
      <c r="A244" s="70"/>
      <c r="B244" s="3"/>
      <c r="C244" s="4">
        <v>5.5</v>
      </c>
      <c r="D244" s="79"/>
      <c r="E244" s="137" t="s">
        <v>157</v>
      </c>
      <c r="F244" s="137"/>
      <c r="G244" s="137"/>
      <c r="H244" s="10"/>
    </row>
    <row r="245" spans="1:8" ht="18.75" customHeight="1" x14ac:dyDescent="0.25">
      <c r="A245" s="22"/>
      <c r="B245" s="3"/>
      <c r="C245" s="4">
        <v>480.1</v>
      </c>
      <c r="D245" s="4">
        <v>104.9</v>
      </c>
      <c r="E245" s="138" t="s">
        <v>58</v>
      </c>
      <c r="F245" s="138"/>
      <c r="G245" s="138"/>
      <c r="H245" s="10"/>
    </row>
    <row r="246" spans="1:8" ht="50.25" customHeight="1" x14ac:dyDescent="0.25">
      <c r="A246" s="22" t="s">
        <v>51</v>
      </c>
      <c r="B246" s="3">
        <v>1841.3</v>
      </c>
      <c r="C246" s="3">
        <v>400.7</v>
      </c>
      <c r="D246" s="3">
        <f>D247+D248+D249</f>
        <v>122.6</v>
      </c>
      <c r="E246" s="17"/>
      <c r="F246" s="62" t="s">
        <v>10</v>
      </c>
      <c r="G246" s="41"/>
      <c r="H246" s="10"/>
    </row>
    <row r="247" spans="1:8" ht="32.25" customHeight="1" x14ac:dyDescent="0.25">
      <c r="A247" s="22"/>
      <c r="B247" s="3"/>
      <c r="C247" s="4">
        <v>21</v>
      </c>
      <c r="D247" s="4">
        <v>31</v>
      </c>
      <c r="E247" s="12" t="s">
        <v>264</v>
      </c>
      <c r="F247" s="62" t="s">
        <v>10</v>
      </c>
      <c r="G247" s="42" t="s">
        <v>287</v>
      </c>
      <c r="H247" s="10">
        <v>52</v>
      </c>
    </row>
    <row r="248" spans="1:8" ht="18.75" customHeight="1" x14ac:dyDescent="0.25">
      <c r="A248" s="22"/>
      <c r="B248" s="3"/>
      <c r="C248" s="4">
        <v>379.7</v>
      </c>
      <c r="D248" s="4">
        <v>91.6</v>
      </c>
      <c r="E248" s="138" t="s">
        <v>58</v>
      </c>
      <c r="F248" s="138"/>
      <c r="G248" s="138"/>
      <c r="H248" s="10"/>
    </row>
    <row r="249" spans="1:8" ht="18.75" customHeight="1" x14ac:dyDescent="0.25">
      <c r="A249" s="22"/>
      <c r="B249" s="3"/>
      <c r="C249" s="4"/>
      <c r="D249" s="79"/>
      <c r="E249" s="137" t="s">
        <v>157</v>
      </c>
      <c r="F249" s="137"/>
      <c r="G249" s="137"/>
      <c r="H249" s="10"/>
    </row>
    <row r="250" spans="1:8" ht="51.75" customHeight="1" x14ac:dyDescent="0.25">
      <c r="A250" s="22" t="s">
        <v>52</v>
      </c>
      <c r="B250" s="3">
        <v>481.1</v>
      </c>
      <c r="C250" s="3">
        <v>225.1</v>
      </c>
      <c r="D250" s="3">
        <f>D251+D252+D253+D254</f>
        <v>30.599999999999998</v>
      </c>
      <c r="E250" s="17"/>
      <c r="F250" s="62" t="s">
        <v>11</v>
      </c>
      <c r="G250" s="41"/>
      <c r="H250" s="10"/>
    </row>
    <row r="251" spans="1:8" ht="29.25" customHeight="1" x14ac:dyDescent="0.25">
      <c r="A251" s="24"/>
      <c r="B251" s="4"/>
      <c r="C251" s="4">
        <v>30</v>
      </c>
      <c r="D251" s="4"/>
      <c r="E251" s="12" t="s">
        <v>266</v>
      </c>
      <c r="F251" s="62" t="s">
        <v>11</v>
      </c>
      <c r="G251" s="42" t="s">
        <v>288</v>
      </c>
      <c r="H251" s="10">
        <v>30</v>
      </c>
    </row>
    <row r="252" spans="1:8" ht="29.25" customHeight="1" x14ac:dyDescent="0.25">
      <c r="A252" s="24"/>
      <c r="B252" s="4"/>
      <c r="C252" s="4">
        <v>20.3</v>
      </c>
      <c r="D252" s="4"/>
      <c r="E252" s="12" t="s">
        <v>265</v>
      </c>
      <c r="F252" s="62" t="s">
        <v>11</v>
      </c>
      <c r="G252" s="42" t="s">
        <v>283</v>
      </c>
      <c r="H252" s="10">
        <v>20.3</v>
      </c>
    </row>
    <row r="253" spans="1:8" ht="18.75" customHeight="1" x14ac:dyDescent="0.25">
      <c r="A253" s="22"/>
      <c r="B253" s="3"/>
      <c r="C253" s="4">
        <v>0</v>
      </c>
      <c r="D253" s="3">
        <v>7.7</v>
      </c>
      <c r="E253" s="137" t="s">
        <v>111</v>
      </c>
      <c r="F253" s="137"/>
      <c r="G253" s="137"/>
      <c r="H253" s="23"/>
    </row>
    <row r="254" spans="1:8" ht="18.75" customHeight="1" x14ac:dyDescent="0.25">
      <c r="A254" s="22"/>
      <c r="B254" s="3"/>
      <c r="C254" s="4">
        <v>174.8</v>
      </c>
      <c r="D254" s="4">
        <v>22.9</v>
      </c>
      <c r="E254" s="138" t="s">
        <v>58</v>
      </c>
      <c r="F254" s="138"/>
      <c r="G254" s="138"/>
      <c r="H254" s="10"/>
    </row>
    <row r="255" spans="1:8" ht="30.75" customHeight="1" x14ac:dyDescent="0.25">
      <c r="A255" s="22" t="s">
        <v>53</v>
      </c>
      <c r="B255" s="3">
        <v>611</v>
      </c>
      <c r="C255" s="3">
        <v>158.19999999999999</v>
      </c>
      <c r="D255" s="3">
        <f>D256+D257+D258+D259+D260</f>
        <v>7.8</v>
      </c>
      <c r="E255" s="74"/>
      <c r="F255" s="62" t="s">
        <v>12</v>
      </c>
      <c r="G255" s="41"/>
      <c r="H255" s="10"/>
    </row>
    <row r="256" spans="1:8" s="112" customFormat="1" ht="30.75" customHeight="1" x14ac:dyDescent="0.25">
      <c r="A256" s="24"/>
      <c r="B256" s="4"/>
      <c r="C256" s="4">
        <v>5.7</v>
      </c>
      <c r="D256" s="4"/>
      <c r="E256" s="118" t="s">
        <v>227</v>
      </c>
      <c r="F256" s="119" t="s">
        <v>12</v>
      </c>
      <c r="G256" s="120" t="s">
        <v>247</v>
      </c>
      <c r="H256" s="111">
        <v>15.2</v>
      </c>
    </row>
    <row r="257" spans="1:9" ht="30.75" customHeight="1" x14ac:dyDescent="0.25">
      <c r="A257" s="24"/>
      <c r="B257" s="4"/>
      <c r="C257" s="4">
        <v>27.4</v>
      </c>
      <c r="D257" s="4"/>
      <c r="E257" s="118" t="s">
        <v>245</v>
      </c>
      <c r="F257" s="62" t="s">
        <v>12</v>
      </c>
      <c r="G257" s="42" t="s">
        <v>244</v>
      </c>
      <c r="H257" s="10">
        <v>27.4</v>
      </c>
    </row>
    <row r="258" spans="1:9" ht="30.75" customHeight="1" x14ac:dyDescent="0.25">
      <c r="A258" s="24"/>
      <c r="B258" s="4"/>
      <c r="C258" s="4">
        <v>34.4</v>
      </c>
      <c r="D258" s="4"/>
      <c r="E258" s="118" t="s">
        <v>226</v>
      </c>
      <c r="F258" s="62" t="s">
        <v>12</v>
      </c>
      <c r="G258" s="42" t="s">
        <v>246</v>
      </c>
      <c r="H258" s="10">
        <v>179.5</v>
      </c>
    </row>
    <row r="259" spans="1:9" ht="18.75" customHeight="1" x14ac:dyDescent="0.25">
      <c r="A259" s="22"/>
      <c r="B259" s="3"/>
      <c r="C259" s="4">
        <v>12.7</v>
      </c>
      <c r="D259" s="79"/>
      <c r="E259" s="137" t="s">
        <v>111</v>
      </c>
      <c r="F259" s="137"/>
      <c r="G259" s="137"/>
      <c r="H259" s="23"/>
    </row>
    <row r="260" spans="1:9" ht="18.75" customHeight="1" x14ac:dyDescent="0.25">
      <c r="A260" s="22"/>
      <c r="B260" s="3"/>
      <c r="C260" s="4">
        <v>78</v>
      </c>
      <c r="D260" s="4">
        <v>7.8</v>
      </c>
      <c r="E260" s="161" t="s">
        <v>58</v>
      </c>
      <c r="F260" s="161"/>
      <c r="G260" s="161"/>
      <c r="H260" s="10"/>
    </row>
    <row r="261" spans="1:9" ht="18.75" customHeight="1" x14ac:dyDescent="0.25">
      <c r="A261" s="19" t="s">
        <v>100</v>
      </c>
      <c r="B261" s="18">
        <f>B171+B6</f>
        <v>377471.6999999999</v>
      </c>
      <c r="C261" s="18">
        <f>C171+C6</f>
        <v>206450.5</v>
      </c>
      <c r="D261" s="18">
        <f>D171+D6</f>
        <v>18160.399999999998</v>
      </c>
      <c r="E261" s="19"/>
      <c r="F261" s="64"/>
      <c r="G261" s="44"/>
      <c r="H261" s="37"/>
      <c r="I261" s="127"/>
    </row>
    <row r="262" spans="1:9" s="93" customFormat="1" ht="18.75" customHeight="1" x14ac:dyDescent="0.25">
      <c r="A262" s="88"/>
      <c r="B262" s="89"/>
      <c r="C262" s="89"/>
      <c r="D262" s="89"/>
      <c r="E262" s="88"/>
      <c r="F262" s="90"/>
      <c r="G262" s="91"/>
      <c r="H262" s="92"/>
    </row>
    <row r="263" spans="1:9" ht="28.5" customHeight="1" x14ac:dyDescent="0.25">
      <c r="A263" s="87" t="s">
        <v>160</v>
      </c>
      <c r="B263" s="163" t="s">
        <v>198</v>
      </c>
      <c r="C263" s="163"/>
      <c r="D263" s="163"/>
      <c r="E263" s="94"/>
      <c r="F263" s="75"/>
      <c r="H263" s="8"/>
    </row>
    <row r="264" spans="1:9" s="93" customFormat="1" ht="42" customHeight="1" x14ac:dyDescent="0.25">
      <c r="A264" s="96" t="s">
        <v>112</v>
      </c>
      <c r="B264" s="162" t="s">
        <v>197</v>
      </c>
      <c r="C264" s="162"/>
      <c r="D264" s="162"/>
      <c r="E264" s="95"/>
      <c r="F264" s="90"/>
      <c r="G264" s="91"/>
      <c r="H264" s="92"/>
    </row>
    <row r="265" spans="1:9" ht="28.5" customHeight="1" x14ac:dyDescent="0.25">
      <c r="B265" s="160" t="s">
        <v>326</v>
      </c>
      <c r="C265" s="160"/>
      <c r="D265" s="103"/>
      <c r="E265" s="103"/>
    </row>
    <row r="267" spans="1:9" x14ac:dyDescent="0.25">
      <c r="E267" s="8"/>
    </row>
    <row r="268" spans="1:9" x14ac:dyDescent="0.25">
      <c r="E268" s="8"/>
    </row>
  </sheetData>
  <mergeCells count="93">
    <mergeCell ref="E219:G219"/>
    <mergeCell ref="E220:G220"/>
    <mergeCell ref="E229:G229"/>
    <mergeCell ref="E227:G227"/>
    <mergeCell ref="E225:G225"/>
    <mergeCell ref="E244:G244"/>
    <mergeCell ref="B265:C265"/>
    <mergeCell ref="E224:G224"/>
    <mergeCell ref="E254:G254"/>
    <mergeCell ref="E260:G260"/>
    <mergeCell ref="E259:G259"/>
    <mergeCell ref="E253:G253"/>
    <mergeCell ref="E248:G248"/>
    <mergeCell ref="E234:G234"/>
    <mergeCell ref="E245:G245"/>
    <mergeCell ref="E235:G235"/>
    <mergeCell ref="B264:D264"/>
    <mergeCell ref="B263:D263"/>
    <mergeCell ref="E249:G249"/>
    <mergeCell ref="E162:G162"/>
    <mergeCell ref="E202:G202"/>
    <mergeCell ref="E111:G111"/>
    <mergeCell ref="E145:G145"/>
    <mergeCell ref="E144:G144"/>
    <mergeCell ref="E147:G147"/>
    <mergeCell ref="E153:G153"/>
    <mergeCell ref="E156:G156"/>
    <mergeCell ref="E163:G163"/>
    <mergeCell ref="E167:G167"/>
    <mergeCell ref="E115:G115"/>
    <mergeCell ref="E113:G113"/>
    <mergeCell ref="E216:G216"/>
    <mergeCell ref="E215:G215"/>
    <mergeCell ref="E212:G212"/>
    <mergeCell ref="E149:G149"/>
    <mergeCell ref="E151:G151"/>
    <mergeCell ref="E154:G154"/>
    <mergeCell ref="E160:G160"/>
    <mergeCell ref="E209:G209"/>
    <mergeCell ref="E205:G205"/>
    <mergeCell ref="E208:G208"/>
    <mergeCell ref="E165:G165"/>
    <mergeCell ref="E203:G203"/>
    <mergeCell ref="E193:G193"/>
    <mergeCell ref="E158:G158"/>
    <mergeCell ref="E169:G169"/>
    <mergeCell ref="E192:G192"/>
    <mergeCell ref="E104:G104"/>
    <mergeCell ref="E94:G94"/>
    <mergeCell ref="E33:G33"/>
    <mergeCell ref="E39:G39"/>
    <mergeCell ref="E60:G60"/>
    <mergeCell ref="E103:G103"/>
    <mergeCell ref="E92:G92"/>
    <mergeCell ref="E99:G99"/>
    <mergeCell ref="E101:G101"/>
    <mergeCell ref="E95:G95"/>
    <mergeCell ref="E46:G46"/>
    <mergeCell ref="E47:G47"/>
    <mergeCell ref="E97:G97"/>
    <mergeCell ref="E108:G108"/>
    <mergeCell ref="A1:H1"/>
    <mergeCell ref="A3:H3"/>
    <mergeCell ref="A4:A5"/>
    <mergeCell ref="B4:B5"/>
    <mergeCell ref="E4:E5"/>
    <mergeCell ref="F4:F5"/>
    <mergeCell ref="G4:G5"/>
    <mergeCell ref="H4:H5"/>
    <mergeCell ref="A2:H2"/>
    <mergeCell ref="E91:G91"/>
    <mergeCell ref="E56:G56"/>
    <mergeCell ref="E61:G61"/>
    <mergeCell ref="E57:G57"/>
    <mergeCell ref="E77:G77"/>
    <mergeCell ref="E82:G82"/>
    <mergeCell ref="E25:G25"/>
    <mergeCell ref="E29:G29"/>
    <mergeCell ref="E30:G30"/>
    <mergeCell ref="E76:G76"/>
    <mergeCell ref="E34:G34"/>
    <mergeCell ref="E38:G38"/>
    <mergeCell ref="C4:D4"/>
    <mergeCell ref="E21:G21"/>
    <mergeCell ref="E24:G24"/>
    <mergeCell ref="E18:G18"/>
    <mergeCell ref="E20:G20"/>
    <mergeCell ref="E11:G11"/>
    <mergeCell ref="E8:G8"/>
    <mergeCell ref="E9:G9"/>
    <mergeCell ref="E17:G17"/>
    <mergeCell ref="E13:G13"/>
    <mergeCell ref="E15:G15"/>
  </mergeCells>
  <pageMargins left="0.39370078740157483" right="0.23622047244094491" top="0.31496062992125984" bottom="0.3149606299212598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145" zoomScaleNormal="145" workbookViewId="0"/>
  </sheetViews>
  <sheetFormatPr defaultRowHeight="15" x14ac:dyDescent="0.25"/>
  <cols>
    <col min="1" max="1" width="9.140625" style="128"/>
    <col min="2" max="2" width="9.140625" style="132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145" zoomScaleNormal="145" workbookViewId="0"/>
  </sheetViews>
  <sheetFormatPr defaultRowHeight="15" x14ac:dyDescent="0.25"/>
  <cols>
    <col min="1" max="1" width="9.140625" style="101"/>
    <col min="2" max="2" width="9.140625" style="134"/>
    <col min="3" max="16384" width="9.140625" style="102"/>
  </cols>
  <sheetData/>
  <pageMargins left="0.31" right="0.19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45" zoomScaleNormal="145" workbookViewId="0"/>
  </sheetViews>
  <sheetFormatPr defaultRowHeight="15" x14ac:dyDescent="0.25"/>
  <cols>
    <col min="2" max="2" width="9.140625" style="77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D11" sqref="D11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Foaie1</vt:lpstr>
      <vt:lpstr>Foaie2</vt:lpstr>
      <vt:lpstr>Foaie3</vt:lpstr>
      <vt:lpstr>Foaie4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2019-09-09T11:14:15Z</dcterms:modified>
</cp:coreProperties>
</file>