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630"/>
  </bookViews>
  <sheets>
    <sheet name="01-08-2019" sheetId="8" r:id="rId1"/>
  </sheets>
  <definedNames>
    <definedName name="_xlnm.Print_Titles" localSheetId="0">'01-08-2019'!$9:$10</definedName>
  </definedNames>
  <calcPr calcId="162913" fullCalcOnLoad="1" iterate="1"/>
</workbook>
</file>

<file path=xl/calcChain.xml><?xml version="1.0" encoding="utf-8"?>
<calcChain xmlns="http://schemas.openxmlformats.org/spreadsheetml/2006/main">
  <c r="J204" i="8" l="1"/>
  <c r="K203" i="8"/>
  <c r="I203" i="8"/>
  <c r="K192" i="8"/>
  <c r="I192" i="8"/>
  <c r="K170" i="8"/>
  <c r="I170" i="8"/>
  <c r="K154" i="8"/>
  <c r="I154" i="8"/>
  <c r="K188" i="8"/>
  <c r="I188" i="8"/>
  <c r="K162" i="8"/>
  <c r="I162" i="8"/>
  <c r="K159" i="8"/>
  <c r="I159" i="8"/>
  <c r="K136" i="8"/>
  <c r="I136" i="8"/>
  <c r="K94" i="8"/>
  <c r="I94" i="8"/>
  <c r="K85" i="8"/>
  <c r="I85" i="8"/>
  <c r="K81" i="8"/>
  <c r="I81" i="8"/>
  <c r="K194" i="8"/>
  <c r="I194" i="8"/>
  <c r="K161" i="8"/>
  <c r="I161" i="8"/>
  <c r="K152" i="8"/>
  <c r="I152" i="8"/>
  <c r="K150" i="8"/>
  <c r="I150" i="8"/>
  <c r="K146" i="8"/>
  <c r="I146" i="8"/>
  <c r="K123" i="8"/>
  <c r="I123" i="8"/>
  <c r="K115" i="8"/>
  <c r="I115" i="8"/>
  <c r="K112" i="8"/>
  <c r="I112" i="8"/>
  <c r="K110" i="8"/>
  <c r="I110" i="8"/>
  <c r="K48" i="8"/>
  <c r="I48" i="8"/>
  <c r="K19" i="8"/>
  <c r="I19" i="8"/>
  <c r="K18" i="8"/>
  <c r="I18" i="8"/>
  <c r="K189" i="8"/>
  <c r="I189" i="8"/>
  <c r="K145" i="8"/>
  <c r="I145" i="8"/>
  <c r="K137" i="8"/>
  <c r="I137" i="8"/>
  <c r="K129" i="8"/>
  <c r="I129" i="8"/>
  <c r="K127" i="8"/>
  <c r="I127" i="8"/>
  <c r="K118" i="8"/>
  <c r="I118" i="8"/>
  <c r="K109" i="8"/>
  <c r="I109" i="8"/>
  <c r="K101" i="8"/>
  <c r="I101" i="8"/>
  <c r="K100" i="8"/>
  <c r="I100" i="8"/>
  <c r="K99" i="8"/>
  <c r="I99" i="8"/>
  <c r="K93" i="8"/>
  <c r="I93" i="8"/>
  <c r="K77" i="8"/>
  <c r="I77" i="8"/>
  <c r="K67" i="8"/>
  <c r="I67" i="8"/>
  <c r="K60" i="8"/>
  <c r="I60" i="8"/>
  <c r="K53" i="8"/>
  <c r="I53" i="8"/>
  <c r="K51" i="8"/>
  <c r="I51" i="8"/>
  <c r="K44" i="8"/>
  <c r="I44" i="8"/>
  <c r="K28" i="8"/>
  <c r="I28" i="8"/>
  <c r="K14" i="8"/>
  <c r="I14" i="8"/>
  <c r="K171" i="8"/>
  <c r="I171" i="8"/>
  <c r="K168" i="8"/>
  <c r="I168" i="8"/>
  <c r="K157" i="8"/>
  <c r="I157" i="8"/>
  <c r="K142" i="8"/>
  <c r="I142" i="8"/>
  <c r="K140" i="8"/>
  <c r="I140" i="8"/>
  <c r="K133" i="8"/>
  <c r="I133" i="8"/>
  <c r="K107" i="8"/>
  <c r="I107" i="8"/>
  <c r="K106" i="8"/>
  <c r="I106" i="8"/>
  <c r="K86" i="8"/>
  <c r="I86" i="8"/>
  <c r="K76" i="8"/>
  <c r="I76" i="8"/>
  <c r="K58" i="8"/>
  <c r="I58" i="8"/>
  <c r="K50" i="8"/>
  <c r="I50" i="8"/>
  <c r="K32" i="8"/>
  <c r="I32" i="8"/>
  <c r="D22" i="8"/>
  <c r="C22" i="8"/>
  <c r="B22" i="8"/>
  <c r="K199" i="8"/>
  <c r="I199" i="8"/>
  <c r="K182" i="8"/>
  <c r="I182" i="8"/>
  <c r="K176" i="8"/>
  <c r="I176" i="8"/>
  <c r="K114" i="8"/>
  <c r="I114" i="8"/>
  <c r="K90" i="8"/>
  <c r="I90" i="8"/>
  <c r="K80" i="8"/>
  <c r="I80" i="8"/>
  <c r="K79" i="8"/>
  <c r="I79" i="8"/>
  <c r="K70" i="8"/>
  <c r="I70" i="8"/>
  <c r="K66" i="8"/>
  <c r="I66" i="8"/>
  <c r="K65" i="8"/>
  <c r="I65" i="8"/>
  <c r="K68" i="8"/>
  <c r="I68" i="8"/>
  <c r="K64" i="8"/>
  <c r="I64" i="8"/>
  <c r="K55" i="8"/>
  <c r="I55" i="8"/>
  <c r="K37" i="8"/>
  <c r="I37" i="8"/>
  <c r="K15" i="8"/>
  <c r="I15" i="8"/>
  <c r="K13" i="8"/>
  <c r="I13" i="8"/>
  <c r="K12" i="8"/>
  <c r="I12" i="8"/>
  <c r="K202" i="8"/>
  <c r="I202" i="8"/>
  <c r="K193" i="8"/>
  <c r="I193" i="8"/>
  <c r="K191" i="8"/>
  <c r="I191" i="8"/>
  <c r="K185" i="8"/>
  <c r="I185" i="8"/>
  <c r="K172" i="8"/>
  <c r="I172" i="8"/>
  <c r="K167" i="8"/>
  <c r="I167" i="8"/>
  <c r="K165" i="8"/>
  <c r="I165" i="8"/>
  <c r="K160" i="8"/>
  <c r="I160" i="8"/>
  <c r="K156" i="8"/>
  <c r="I156" i="8"/>
  <c r="K151" i="8"/>
  <c r="I151" i="8"/>
  <c r="K147" i="8"/>
  <c r="I147" i="8"/>
  <c r="K144" i="8"/>
  <c r="I144" i="8"/>
  <c r="K134" i="8"/>
  <c r="I134" i="8"/>
  <c r="K130" i="8"/>
  <c r="I130" i="8"/>
  <c r="K125" i="8"/>
  <c r="I125" i="8"/>
  <c r="K105" i="8"/>
  <c r="I105" i="8"/>
  <c r="K96" i="8"/>
  <c r="I96" i="8"/>
  <c r="K95" i="8"/>
  <c r="I95" i="8"/>
  <c r="K92" i="8"/>
  <c r="I92" i="8"/>
  <c r="K82" i="8"/>
  <c r="I82" i="8"/>
  <c r="K72" i="8"/>
  <c r="I72" i="8"/>
  <c r="K71" i="8"/>
  <c r="I71" i="8"/>
  <c r="K62" i="8"/>
  <c r="I62" i="8"/>
  <c r="K57" i="8"/>
  <c r="I57" i="8"/>
  <c r="K52" i="8"/>
  <c r="I52" i="8"/>
  <c r="K47" i="8"/>
  <c r="I47" i="8"/>
  <c r="K45" i="8"/>
  <c r="I45" i="8"/>
  <c r="K42" i="8"/>
  <c r="I42" i="8"/>
  <c r="K40" i="8"/>
  <c r="I40" i="8"/>
  <c r="K39" i="8"/>
  <c r="I39" i="8"/>
  <c r="K34" i="8"/>
  <c r="I34" i="8"/>
  <c r="K27" i="8"/>
  <c r="I27" i="8"/>
  <c r="K23" i="8"/>
  <c r="I23" i="8"/>
  <c r="K138" i="8"/>
  <c r="I138" i="8"/>
  <c r="K200" i="8"/>
  <c r="I200" i="8"/>
  <c r="K124" i="8"/>
  <c r="I124" i="8"/>
  <c r="K111" i="8"/>
  <c r="I111" i="8"/>
  <c r="K11" i="8"/>
  <c r="I11" i="8"/>
  <c r="K183" i="8"/>
  <c r="I183" i="8"/>
  <c r="K180" i="8"/>
  <c r="I180" i="8"/>
  <c r="K173" i="8"/>
  <c r="I173" i="8"/>
  <c r="K24" i="8"/>
  <c r="I24" i="8"/>
  <c r="K179" i="8"/>
  <c r="I179" i="8"/>
  <c r="K149" i="8"/>
  <c r="I149" i="8"/>
  <c r="K158" i="8"/>
  <c r="I158" i="8"/>
  <c r="K20" i="8"/>
  <c r="I20" i="8"/>
  <c r="K16" i="8"/>
  <c r="I16" i="8"/>
  <c r="K17" i="8"/>
  <c r="I17" i="8"/>
  <c r="K21" i="8"/>
  <c r="I21" i="8"/>
  <c r="K22" i="8"/>
  <c r="I22" i="8"/>
  <c r="K78" i="8"/>
  <c r="I78" i="8"/>
  <c r="K63" i="8"/>
  <c r="I63" i="8"/>
  <c r="K26" i="8"/>
  <c r="I26" i="8"/>
  <c r="K25" i="8"/>
  <c r="I25" i="8"/>
  <c r="K29" i="8"/>
  <c r="I29" i="8"/>
  <c r="K30" i="8"/>
  <c r="I30" i="8"/>
  <c r="K31" i="8"/>
  <c r="I31" i="8"/>
  <c r="K33" i="8"/>
  <c r="I33" i="8"/>
  <c r="K35" i="8"/>
  <c r="I35" i="8"/>
  <c r="K36" i="8"/>
  <c r="I36" i="8"/>
  <c r="K38" i="8"/>
  <c r="I38" i="8"/>
  <c r="K41" i="8"/>
  <c r="I41" i="8"/>
  <c r="K43" i="8"/>
  <c r="I43" i="8"/>
  <c r="K46" i="8"/>
  <c r="I46" i="8"/>
  <c r="K49" i="8"/>
  <c r="I49" i="8"/>
  <c r="K54" i="8"/>
  <c r="I54" i="8"/>
  <c r="K56" i="8"/>
  <c r="I56" i="8"/>
  <c r="K59" i="8"/>
  <c r="I59" i="8"/>
  <c r="K61" i="8"/>
  <c r="I61" i="8"/>
  <c r="K69" i="8"/>
  <c r="I69" i="8"/>
  <c r="K73" i="8"/>
  <c r="I73" i="8"/>
  <c r="K74" i="8"/>
  <c r="I74" i="8"/>
  <c r="K75" i="8"/>
  <c r="I75" i="8"/>
  <c r="K83" i="8"/>
  <c r="I83" i="8"/>
  <c r="K84" i="8"/>
  <c r="I84" i="8"/>
  <c r="K87" i="8"/>
  <c r="I87" i="8"/>
  <c r="K88" i="8"/>
  <c r="I88" i="8"/>
  <c r="K89" i="8"/>
  <c r="I89" i="8"/>
  <c r="K91" i="8"/>
  <c r="I91" i="8"/>
  <c r="K97" i="8"/>
  <c r="I97" i="8"/>
  <c r="K98" i="8"/>
  <c r="I98" i="8"/>
  <c r="K102" i="8"/>
  <c r="I102" i="8"/>
  <c r="K103" i="8"/>
  <c r="I103" i="8"/>
  <c r="K104" i="8"/>
  <c r="I104" i="8"/>
  <c r="K108" i="8"/>
  <c r="I108" i="8"/>
  <c r="K113" i="8"/>
  <c r="I113" i="8"/>
  <c r="K116" i="8"/>
  <c r="I116" i="8"/>
  <c r="K117" i="8"/>
  <c r="I117" i="8"/>
  <c r="K119" i="8"/>
  <c r="I119" i="8"/>
  <c r="K120" i="8"/>
  <c r="I120" i="8"/>
  <c r="K121" i="8"/>
  <c r="I121" i="8"/>
  <c r="K122" i="8"/>
  <c r="I122" i="8"/>
  <c r="K126" i="8"/>
  <c r="I126" i="8"/>
  <c r="K128" i="8"/>
  <c r="I128" i="8"/>
  <c r="K131" i="8"/>
  <c r="I131" i="8"/>
  <c r="K132" i="8"/>
  <c r="I132" i="8"/>
  <c r="K135" i="8"/>
  <c r="I135" i="8"/>
  <c r="K139" i="8"/>
  <c r="I139" i="8"/>
  <c r="K141" i="8"/>
  <c r="I141" i="8"/>
  <c r="K143" i="8"/>
  <c r="I143" i="8"/>
  <c r="K148" i="8"/>
  <c r="I148" i="8"/>
  <c r="K153" i="8"/>
  <c r="I153" i="8"/>
  <c r="K155" i="8"/>
  <c r="I155" i="8"/>
  <c r="K163" i="8"/>
  <c r="I163" i="8"/>
  <c r="K164" i="8"/>
  <c r="I164" i="8"/>
  <c r="K166" i="8"/>
  <c r="I166" i="8"/>
  <c r="K169" i="8"/>
  <c r="I169" i="8"/>
  <c r="K174" i="8"/>
  <c r="I174" i="8"/>
  <c r="K175" i="8"/>
  <c r="I175" i="8"/>
  <c r="K177" i="8"/>
  <c r="I177" i="8"/>
  <c r="K178" i="8"/>
  <c r="I178" i="8"/>
  <c r="K181" i="8"/>
  <c r="I181" i="8"/>
  <c r="K184" i="8"/>
  <c r="I184" i="8"/>
  <c r="K186" i="8"/>
  <c r="I186" i="8"/>
  <c r="K187" i="8"/>
  <c r="I187" i="8"/>
  <c r="K190" i="8"/>
  <c r="I190" i="8"/>
  <c r="K195" i="8"/>
  <c r="I195" i="8"/>
  <c r="K196" i="8"/>
  <c r="I196" i="8"/>
  <c r="K197" i="8"/>
  <c r="I197" i="8"/>
  <c r="K198" i="8"/>
  <c r="I198" i="8"/>
  <c r="K201" i="8"/>
  <c r="I201" i="8"/>
  <c r="I204" i="8"/>
  <c r="K204" i="8"/>
</calcChain>
</file>

<file path=xl/sharedStrings.xml><?xml version="1.0" encoding="utf-8"?>
<sst xmlns="http://schemas.openxmlformats.org/spreadsheetml/2006/main" count="738" uniqueCount="419">
  <si>
    <t>ACHILUS-SLE SRL</t>
  </si>
  <si>
    <t>AGROPIESE TGR GRUP SRL</t>
  </si>
  <si>
    <t>AMMO SRL IM</t>
  </si>
  <si>
    <t>ANTARIUS-COM SRL</t>
  </si>
  <si>
    <t>APROTEHPRO SRL IM</t>
  </si>
  <si>
    <t>ARIDAN CENTER SRL</t>
  </si>
  <si>
    <t>AUTOFORTA  SRL</t>
  </si>
  <si>
    <t>AUTOPROGRESIV SERVICE SRL</t>
  </si>
  <si>
    <t>BIG BIS BISTRO SRL</t>
  </si>
  <si>
    <t>CASA DE COMERT VITA SRL</t>
  </si>
  <si>
    <t>CATOL LUX SRL</t>
  </si>
  <si>
    <t>CMYK PLUS SRL</t>
  </si>
  <si>
    <t>DIVIMEX GRUP  S.R.L</t>
  </si>
  <si>
    <t>EDITURA DE IMPRIMARE STATISTICA IS</t>
  </si>
  <si>
    <t>ELECTROMOTOR-SERVICE SRL</t>
  </si>
  <si>
    <t>ELEKTROHANDEL SRL ICS</t>
  </si>
  <si>
    <t>ESNEVA-COM SRL</t>
  </si>
  <si>
    <t>FERODOCOM-M SRL</t>
  </si>
  <si>
    <t>FRANZELUTA  SA</t>
  </si>
  <si>
    <t>GNF FURNIZARE ENERGIE SRL ICS</t>
  </si>
  <si>
    <t>JLC SA</t>
  </si>
  <si>
    <t>KAMAZ SRL CA</t>
  </si>
  <si>
    <t>LANGERA SRL</t>
  </si>
  <si>
    <t>LIZARIN SRL</t>
  </si>
  <si>
    <t>MAGNIC METAL SRL SC</t>
  </si>
  <si>
    <t>METRO CASH &amp;  CARRY MOLDOVA  ICS SRL</t>
  </si>
  <si>
    <t>MOLDIESEL SRL</t>
  </si>
  <si>
    <t>MOLDINDCONBANK SA BC</t>
  </si>
  <si>
    <t>MOLDTELECOM SA</t>
  </si>
  <si>
    <t>ORANGE MOLDOVA SA IM</t>
  </si>
  <si>
    <t>PLATOPRIM  SRL</t>
  </si>
  <si>
    <t>PROCAR ADAC SRL</t>
  </si>
  <si>
    <t>RADOP-OPT SRL</t>
  </si>
  <si>
    <t>REGIA AUTOSALUBRITATE IM</t>
  </si>
  <si>
    <t>REMARCA SRL</t>
  </si>
  <si>
    <t>Serviciul fiscal de stat ( blanchete)</t>
  </si>
  <si>
    <t>SIMAR - AUTO SRL</t>
  </si>
  <si>
    <t>STICLAMONT SA</t>
  </si>
  <si>
    <t>STROMA SRL SC</t>
  </si>
  <si>
    <t>STRONGHOLD SRL</t>
  </si>
  <si>
    <t xml:space="preserve">TEHGAZ GRUP SRL </t>
  </si>
  <si>
    <t>TELEMAR SRL</t>
  </si>
  <si>
    <t xml:space="preserve">TERMOELECTRICA S A </t>
  </si>
  <si>
    <t>TEXTURA SRL FIL.NR.1</t>
  </si>
  <si>
    <t>TIPOGRAFIA CENTRALA IS</t>
  </si>
  <si>
    <t>TIREX PETROL S.A</t>
  </si>
  <si>
    <t>TRACTORDETAL SRL SC</t>
  </si>
  <si>
    <t>TRANS AGER SRL</t>
  </si>
  <si>
    <t>TRIALTEX PLUS  SRL SC</t>
  </si>
  <si>
    <t>TRIUMF-UNITRIED SRL</t>
  </si>
  <si>
    <t>TSV-EXIM SRL</t>
  </si>
  <si>
    <t>UNITEHCOM  S.R.L</t>
  </si>
  <si>
    <t>UZINA TOPAZ  SA IM</t>
  </si>
  <si>
    <t>VIELNAX  SRL</t>
  </si>
  <si>
    <t>VITALCOMUS SRL</t>
  </si>
  <si>
    <t>VOLTA SRL</t>
  </si>
  <si>
    <t>APA- CANAL CHISINAU SA</t>
  </si>
  <si>
    <t>MOLDPRESA GRUP SRL</t>
  </si>
  <si>
    <t>POSTA MOLDOVEI IS</t>
  </si>
  <si>
    <t>RADEON SERVICE SRL</t>
  </si>
  <si>
    <t>RUTA-PRIM SRL</t>
  </si>
  <si>
    <t>SINDINDCOMSERVICE Federatia Sindicatelor</t>
  </si>
  <si>
    <t>VALIDINCOM SRL</t>
  </si>
  <si>
    <t>Lista agenților economici</t>
  </si>
  <si>
    <t>Denumirea bunurilor, lucrărilor și serviciilor</t>
  </si>
  <si>
    <t>Numărul, data valabilității contractului</t>
  </si>
  <si>
    <t>Articol de cheltuieli</t>
  </si>
  <si>
    <t>Bugetul aprobat/precizat pe an, mii lei</t>
  </si>
  <si>
    <t>Executare cheltuieli, mii lei</t>
  </si>
  <si>
    <t>În luna curentă</t>
  </si>
  <si>
    <t>Combustibil</t>
  </si>
  <si>
    <t>Lubrifianți</t>
  </si>
  <si>
    <t>Energie electrică</t>
  </si>
  <si>
    <t>Energie termică</t>
  </si>
  <si>
    <t>Piese de schimb și materiale</t>
  </si>
  <si>
    <t>Retribuirea muncii</t>
  </si>
  <si>
    <t>Fondul social</t>
  </si>
  <si>
    <t>Asigurarea medicală</t>
  </si>
  <si>
    <t>Alte cheltuieli</t>
  </si>
  <si>
    <t>materiale</t>
  </si>
  <si>
    <t>piese de schimb</t>
  </si>
  <si>
    <t>produse alimentare</t>
  </si>
  <si>
    <t>blanchete</t>
  </si>
  <si>
    <t>mobila</t>
  </si>
  <si>
    <t>materiale electrice</t>
  </si>
  <si>
    <t>benzina</t>
  </si>
  <si>
    <t>bilete, abonamente</t>
  </si>
  <si>
    <t>asigurare auto</t>
  </si>
  <si>
    <t>servicii bancare</t>
  </si>
  <si>
    <t>servicii realizare abonamente</t>
  </si>
  <si>
    <t>servicii internet</t>
  </si>
  <si>
    <t>compensarea serviciilor de transport ruta 10 și 28</t>
  </si>
  <si>
    <t>energie termică</t>
  </si>
  <si>
    <t>compensarea serviciilor de transport ruta 23</t>
  </si>
  <si>
    <t>la comanda</t>
  </si>
  <si>
    <t>proces verbal lunar</t>
  </si>
  <si>
    <t>SATURN GRUP SRL</t>
  </si>
  <si>
    <t xml:space="preserve"> (suma procurarilor), lei</t>
  </si>
  <si>
    <t>IM Parcul Urban de Autobuze</t>
  </si>
  <si>
    <t>COMITETUL SINDICAL IM PUA</t>
  </si>
  <si>
    <t>apa,canalizare, transportare deseuri</t>
  </si>
  <si>
    <t>TOTAL</t>
  </si>
  <si>
    <t>cotizatii sindicale, defalcări</t>
  </si>
  <si>
    <t>servicii reparatie utilaje</t>
  </si>
  <si>
    <t>energie electrica</t>
  </si>
  <si>
    <t>servicii reparatie instrumente și utilaje</t>
  </si>
  <si>
    <t>servicii telefonie fixa, mobilă</t>
  </si>
  <si>
    <t>servicii telefonie mobila, internet</t>
  </si>
  <si>
    <t>servicii postale</t>
  </si>
  <si>
    <t>transportare deseuri lichide</t>
  </si>
  <si>
    <t>servicii paza</t>
  </si>
  <si>
    <t>cotizatii de membru</t>
  </si>
  <si>
    <t>conform serviciilor prestate</t>
  </si>
  <si>
    <t>conform indicațiilor contoarelor</t>
  </si>
  <si>
    <t>3% din suma realizărilor</t>
  </si>
  <si>
    <t>0.35% din totalul cotizatiilor sindicale</t>
  </si>
  <si>
    <t>cotizatii sindicale 1% din salariu, 0.15% cotizatii de membru</t>
  </si>
  <si>
    <t>№ 457633</t>
  </si>
  <si>
    <t>AQUATRADE CC SRL</t>
  </si>
  <si>
    <t>AUTINOVATIV SRL</t>
  </si>
  <si>
    <t>servicii informationale</t>
  </si>
  <si>
    <t>DINASAS- COM SRL</t>
  </si>
  <si>
    <t>FOCTEH SRL</t>
  </si>
  <si>
    <t>IC SOFT SRL</t>
  </si>
  <si>
    <t>IT SERVICE GRUP SRL</t>
  </si>
  <si>
    <t>JARDAN COMERT SRL</t>
  </si>
  <si>
    <t>LADARSARSOFT SRL</t>
  </si>
  <si>
    <t>MAGISTRA-PREST SRL SC</t>
  </si>
  <si>
    <t>PRESSINFORM-CURIER SRL</t>
  </si>
  <si>
    <t>abonare la reviste</t>
  </si>
  <si>
    <t>PRIMLUX-IT SRL</t>
  </si>
  <si>
    <t>SUPRATEN SA</t>
  </si>
  <si>
    <t>T SRL</t>
  </si>
  <si>
    <t>contract colectiv de munca</t>
  </si>
  <si>
    <t>factura fiscala</t>
  </si>
  <si>
    <t>AGENTIA SERVICII PUBLICE IP</t>
  </si>
  <si>
    <t>Servicii perfectare documente</t>
  </si>
  <si>
    <t>ANDRECRIS SRL</t>
  </si>
  <si>
    <t>COCA COLA  Imbuteliere Chisinau SRL</t>
  </si>
  <si>
    <t>FARMCOMPLEX PRIM SRL SC</t>
  </si>
  <si>
    <t>LUMEA FILTRELOR SRL</t>
  </si>
  <si>
    <t xml:space="preserve">piese de schimb, </t>
  </si>
  <si>
    <t>BIROUL VAMAL CHISINAU</t>
  </si>
  <si>
    <t>DETEMOS SRL SC</t>
  </si>
  <si>
    <t>produse petroliere</t>
  </si>
  <si>
    <t>MOLDOVA-AGROINDBANK SA</t>
  </si>
  <si>
    <t>NEOCAR SRL</t>
  </si>
  <si>
    <t>PETROM-MOLDOVA SRL</t>
  </si>
  <si>
    <t>REGIA COMUNAL LOCATIVA or. V.VODA</t>
  </si>
  <si>
    <t>SANTARM SRL FPC</t>
  </si>
  <si>
    <t>SOLITEX GLASS SRL</t>
  </si>
  <si>
    <t>Apa, canalizare, transportare deseuri</t>
  </si>
  <si>
    <t>Director</t>
  </si>
  <si>
    <t>Copaci Vitalie</t>
  </si>
  <si>
    <t>BIMETCOM SRL</t>
  </si>
  <si>
    <t>CENTRUL DE METROLOGIE APLICATA SI CETIFICARE IS</t>
  </si>
  <si>
    <t>CHIMCONSULT SRL</t>
  </si>
  <si>
    <t>CORDUNEANU NICOLAE</t>
  </si>
  <si>
    <t>compensare pierdere capacitate de munca</t>
  </si>
  <si>
    <t>FILIP SPIRU</t>
  </si>
  <si>
    <t>GAMMA-BIG SRL FCP</t>
  </si>
  <si>
    <t>deservire/reparatie MCC</t>
  </si>
  <si>
    <t>GINDEA V. II</t>
  </si>
  <si>
    <t>MOTOGRUP SERVICE SRL</t>
  </si>
  <si>
    <t>OLMOSDON SRL</t>
  </si>
  <si>
    <t>PRIMARIA or. VADUL lui VODA</t>
  </si>
  <si>
    <t>WARSITA-MS SRL CSSC</t>
  </si>
  <si>
    <t>1120,00 lei lunar</t>
  </si>
  <si>
    <t>parbriz</t>
  </si>
  <si>
    <t>anvelope</t>
  </si>
  <si>
    <t>piele sintetica</t>
  </si>
  <si>
    <t>1 buc =48,00 lei pe luna</t>
  </si>
  <si>
    <t>piese auto</t>
  </si>
  <si>
    <t>390.00 lei lunar</t>
  </si>
  <si>
    <t xml:space="preserve">Uzura mijloacelor fixe </t>
  </si>
  <si>
    <t>ARTA ZIDARULUI SRL</t>
  </si>
  <si>
    <t>articolele de fierarie</t>
  </si>
  <si>
    <t>CARIERA COBUSCA SA</t>
  </si>
  <si>
    <t>ARAMILON SRL</t>
  </si>
  <si>
    <t>ARAX-IMPEX SRL</t>
  </si>
  <si>
    <t>ASTERRA GRUP SA CA</t>
  </si>
  <si>
    <t>TOP JALOUSIE SRL</t>
  </si>
  <si>
    <t>jaluzele</t>
  </si>
  <si>
    <t>conform calculului</t>
  </si>
  <si>
    <t>Suma contractului, lei</t>
  </si>
  <si>
    <t>SPITALUL CLINIC AL MINISTERULUI SANATATII</t>
  </si>
  <si>
    <t>DALI-PRESTIGIU SRL</t>
  </si>
  <si>
    <r>
      <t xml:space="preserve">Numărul de angajați conform statelor de personal </t>
    </r>
    <r>
      <rPr>
        <b/>
        <sz val="10"/>
        <rFont val="Arial Cyr"/>
        <charset val="204"/>
      </rPr>
      <t>767</t>
    </r>
    <r>
      <rPr>
        <sz val="10"/>
        <rFont val="Arial Cyr"/>
        <charset val="204"/>
      </rPr>
      <t xml:space="preserve"> efectiv </t>
    </r>
    <r>
      <rPr>
        <b/>
        <sz val="10"/>
        <rFont val="Arial Cyr"/>
        <charset val="204"/>
      </rPr>
      <t>683</t>
    </r>
    <r>
      <rPr>
        <sz val="10"/>
        <rFont val="Arial Cyr"/>
        <charset val="204"/>
      </rPr>
      <t xml:space="preserve"> persoane</t>
    </r>
  </si>
  <si>
    <t>AGENTIA NATIONALA PENTRU SANATATE PUBLICA</t>
  </si>
  <si>
    <t>DAMICOM SRL</t>
  </si>
  <si>
    <t>EXIMOTOR SA</t>
  </si>
  <si>
    <t>acumulatoare</t>
  </si>
  <si>
    <t>KAMOTO SRL</t>
  </si>
  <si>
    <t>TEHRASAGRO SRL</t>
  </si>
  <si>
    <t>ACSEAL GAZ ICS SRL</t>
  </si>
  <si>
    <t>LABROMED LABORATOR SRL</t>
  </si>
  <si>
    <t>SPERANTA-PF-COM SRL</t>
  </si>
  <si>
    <t>ASOCIATIA PATRONALA A SERVICIILOR PUBLICE DIN RM</t>
  </si>
  <si>
    <t>CALBOR GRUP SRL SC</t>
  </si>
  <si>
    <t>ulei</t>
  </si>
  <si>
    <t>rechizite de birou</t>
  </si>
  <si>
    <t>CENTRUL DE TEHNOLOGII INFORMATIONALE IN FINANTE</t>
  </si>
  <si>
    <t>SOLING SRL</t>
  </si>
  <si>
    <t>SCALETCHI VALENTINA</t>
  </si>
  <si>
    <t>Locatiunea incaperii pentru dispecerat</t>
  </si>
  <si>
    <t>Nr. 64 din 09.08.2018</t>
  </si>
  <si>
    <t>CASA MOROSAN SRL</t>
  </si>
  <si>
    <t>TENOVA-SERVICE SRL</t>
  </si>
  <si>
    <t>TOTAL GRAVURA S.R.L</t>
  </si>
  <si>
    <t>gaz lichefiat</t>
  </si>
  <si>
    <t>servcii</t>
  </si>
  <si>
    <t>AMOFARM-DIVERSE SRL</t>
  </si>
  <si>
    <t>CAMIAR-DESIGN SC SRL</t>
  </si>
  <si>
    <t>METALICA-ZUEV SRL</t>
  </si>
  <si>
    <t>OFICIU SERVICE  SRL</t>
  </si>
  <si>
    <t>VLASICA GRUP SRL</t>
  </si>
  <si>
    <t>Nr. 05 din 04.01.2019</t>
  </si>
  <si>
    <t>servicii sanitare</t>
  </si>
  <si>
    <t>Nr. 34//2019Dob din 15.01.2019</t>
  </si>
  <si>
    <t>Nr. 95 din 26.11.2018/25.11.2019</t>
  </si>
  <si>
    <t>Nr. 95 din 26.11.2018/25.11.2020</t>
  </si>
  <si>
    <t>Nr. 01 din 02.01.2019/02.01.2020</t>
  </si>
  <si>
    <t>sapun lichid</t>
  </si>
  <si>
    <t>Nr. BUY0598 din 13.02.2018/31.12.2019</t>
  </si>
  <si>
    <t>CAMERA DE COMERT SI INDUSTRIE RM</t>
  </si>
  <si>
    <t>CARTEA SA</t>
  </si>
  <si>
    <t>DROBMETAL SRL</t>
  </si>
  <si>
    <t>POLICONTRACT SRL</t>
  </si>
  <si>
    <t>UNIPAY DANISMANLIK YAZILIM TEKNOLOJILERI LTD</t>
  </si>
  <si>
    <t>RUTA PRIM SERVICE SRL</t>
  </si>
  <si>
    <t>servicii</t>
  </si>
  <si>
    <t>Nr. 840U din 20.02.2019</t>
  </si>
  <si>
    <t>servicii de evaluare</t>
  </si>
  <si>
    <t>Nr. 03 PT/19 din 18.02.2019</t>
  </si>
  <si>
    <t>medicamente</t>
  </si>
  <si>
    <t>Nr. 50 din 13.03.2019</t>
  </si>
  <si>
    <t>v-18-31 din 03.12.2017</t>
  </si>
  <si>
    <t>piese de schimb pentru tehnica de calcul</t>
  </si>
  <si>
    <t>Nr. 16 din 25.02.2019</t>
  </si>
  <si>
    <t>echipament tehnic</t>
  </si>
  <si>
    <t>servicii de locatiune a mijloacelor de transport</t>
  </si>
  <si>
    <t>Nr. 12 din 07.02.2019</t>
  </si>
  <si>
    <t>59600 lei lunar</t>
  </si>
  <si>
    <t>factura de plata</t>
  </si>
  <si>
    <t>articole vestimentare</t>
  </si>
  <si>
    <t>Nr. 88 din 06.11.2018</t>
  </si>
  <si>
    <t>control medical</t>
  </si>
  <si>
    <t>Nr. 98 din 19.11.2018</t>
  </si>
  <si>
    <t>Nr. 17 din 26.02.2019</t>
  </si>
  <si>
    <t>servicii tractare</t>
  </si>
  <si>
    <t>autobuze</t>
  </si>
  <si>
    <t>Nr. 14 din 20.02.2019</t>
  </si>
  <si>
    <t>servicii testare auto</t>
  </si>
  <si>
    <t>BETON-INDUSTRIE SRL</t>
  </si>
  <si>
    <t>CLEVER ENERGY SRL</t>
  </si>
  <si>
    <t>DANCENCO IMPEX  SRL SC</t>
  </si>
  <si>
    <t>DEPOUL DE LOCOMOTIVE CHISINAU</t>
  </si>
  <si>
    <t>MITRA-GRUP SRL</t>
  </si>
  <si>
    <t>VLACOTAL SRL</t>
  </si>
  <si>
    <t>ACORD GRUP SA</t>
  </si>
  <si>
    <t>AGENTIA NATIONALA TRANSPORT AUTO</t>
  </si>
  <si>
    <t>DONTU LIUBOV</t>
  </si>
  <si>
    <t>TIMPUL de DIMINEATA PP</t>
  </si>
  <si>
    <t>TOP-POLIGRAFIC SC SRL</t>
  </si>
  <si>
    <t>asigurarea personalului</t>
  </si>
  <si>
    <t>Nr. 01.01.003/19 din 14.03.2019</t>
  </si>
  <si>
    <t>amenzi si penalitati</t>
  </si>
  <si>
    <t>servcii de reparatie a turbinelor</t>
  </si>
  <si>
    <t>Nr. 46 din 07.03.2019</t>
  </si>
  <si>
    <t>Nr. 47 din 07.03.2019</t>
  </si>
  <si>
    <t>servcii reparatie</t>
  </si>
  <si>
    <t>ajutor material / deces</t>
  </si>
  <si>
    <t>Nr. 98 din 30.11.2018</t>
  </si>
  <si>
    <t>hirtie</t>
  </si>
  <si>
    <t>Nr. 57 din 27.03.2019</t>
  </si>
  <si>
    <t>Nr. 271227 din 27.12.2018</t>
  </si>
  <si>
    <t>servcii de furnizare a energiei electrice</t>
  </si>
  <si>
    <t>Nr. 49 din 13.03.2019</t>
  </si>
  <si>
    <t>Nr. 56 din 27.03.2019</t>
  </si>
  <si>
    <t>produse de curatat</t>
  </si>
  <si>
    <t>Nr. 45 din 28.02.2019</t>
  </si>
  <si>
    <t>Nr. 4 din 18.01.2019</t>
  </si>
  <si>
    <t>Nr. 58 din 27.03.2019</t>
  </si>
  <si>
    <t>Nr. 24 din 02.01.2019</t>
  </si>
  <si>
    <t>Nr. 53 din 19.03.2019</t>
  </si>
  <si>
    <t>№ 88 din 22.11.2017</t>
  </si>
  <si>
    <t>CATRANIS-COM SRL</t>
  </si>
  <si>
    <t>COMBINATUL POLIGRAFIC DIN CHISINAU IS</t>
  </si>
  <si>
    <t>EXIMDOR SRL</t>
  </si>
  <si>
    <t>FLEXIBIL-COM SRL</t>
  </si>
  <si>
    <t>LUXGAZ SC SRL</t>
  </si>
  <si>
    <t>RESACONS-STR SRL</t>
  </si>
  <si>
    <t>TEHELECTRO-SV SRL</t>
  </si>
  <si>
    <t>Nr. 74 din 10.04.2019</t>
  </si>
  <si>
    <t>Nr. 68 din 05.04.2019</t>
  </si>
  <si>
    <t>asfaltarea teritoriului</t>
  </si>
  <si>
    <t>Nr. 44 din 28.02.2019</t>
  </si>
  <si>
    <t>stampila</t>
  </si>
  <si>
    <t>servicii arenda</t>
  </si>
  <si>
    <t>servicii de transportarea deseurilor</t>
  </si>
  <si>
    <t>Nr. 16 din 23.04.2019</t>
  </si>
  <si>
    <t>Nr. 81 si 82 din 17.04.2019</t>
  </si>
  <si>
    <t>Nr. 74 din 09.04.2019</t>
  </si>
  <si>
    <t>Nr. 91 din 08.01.2019</t>
  </si>
  <si>
    <t>reparatia motoarelor electrice</t>
  </si>
  <si>
    <t>Nr. 66 din 05.04.2019</t>
  </si>
  <si>
    <t>Nr. 59 din 29.03.2019</t>
  </si>
  <si>
    <t>Nr. 63 din 01.04.2019</t>
  </si>
  <si>
    <t>Nr. 73 din 09.04.2019</t>
  </si>
  <si>
    <t>CERNOV-TVIC II</t>
  </si>
  <si>
    <t>CONCERPT-TECH SRL</t>
  </si>
  <si>
    <t>DIGIMAX  SRL</t>
  </si>
  <si>
    <t>KARCHER SRL IM</t>
  </si>
  <si>
    <t>MEDIA SISTEM SRL</t>
  </si>
  <si>
    <t>SANGRILA-GRUP SRL</t>
  </si>
  <si>
    <t>TRUCK &amp; CONSTRUCT SRL</t>
  </si>
  <si>
    <t>INSPECTORATUL NATIONAL DE PATRULARE al IGP</t>
  </si>
  <si>
    <t>POJTEH GRUP SRL</t>
  </si>
  <si>
    <t>servicii metrologice</t>
  </si>
  <si>
    <t>Nr. 101 din 27.05.2019</t>
  </si>
  <si>
    <t>fotoliu</t>
  </si>
  <si>
    <t>Nr. 97 din 21.05.2019</t>
  </si>
  <si>
    <t>taxa pentru publicitate</t>
  </si>
  <si>
    <t>servicii de calibrare</t>
  </si>
  <si>
    <t>masina de numarat bancnote</t>
  </si>
  <si>
    <t>servcii bancare</t>
  </si>
  <si>
    <t>combustibil</t>
  </si>
  <si>
    <t>stingatoare</t>
  </si>
  <si>
    <t>Nr. 96 din 14.05.2019</t>
  </si>
  <si>
    <t>Nr. 80 din 17.04.2019</t>
  </si>
  <si>
    <t>Atvinovskaia Irina</t>
  </si>
  <si>
    <t xml:space="preserve">Contabil sef </t>
  </si>
  <si>
    <t>AGROTAB SRL</t>
  </si>
  <si>
    <t>ALEX-NEOSIM SRL FPC</t>
  </si>
  <si>
    <t>MEDIASUCCES SRL</t>
  </si>
  <si>
    <t>METANCOR-COM SRL</t>
  </si>
  <si>
    <t>NOVA-TALENT SRL</t>
  </si>
  <si>
    <t>SEREGIN AUTOPAINT SRL</t>
  </si>
  <si>
    <t>SERVICIUL TEHNOLOGIA INFORMATIEI si SECURITATE CIBERNETICA IP</t>
  </si>
  <si>
    <t>CASA NATIONALA DE ASIGURARI SOCIALE</t>
  </si>
  <si>
    <t>MOLDDATA IS</t>
  </si>
  <si>
    <t>STALMA LUX SRL SC</t>
  </si>
  <si>
    <t>URSU TATIANA</t>
  </si>
  <si>
    <t>apa potabila</t>
  </si>
  <si>
    <t>Nr. 60 din 25.06.2019</t>
  </si>
  <si>
    <t>birotica</t>
  </si>
  <si>
    <t>Nr. 105 din 04.06.2019</t>
  </si>
  <si>
    <t>Nr. 102 din 29.05.2019</t>
  </si>
  <si>
    <t>Nr. 57 din 25.06.2019</t>
  </si>
  <si>
    <t>mentinere domen</t>
  </si>
  <si>
    <t>Nr. 70 din 09.04.2019</t>
  </si>
  <si>
    <t>Nr. 104 din 04.06.2019</t>
  </si>
  <si>
    <t>servicii de cerificarea cheii mobile</t>
  </si>
  <si>
    <t>STEJAUR-MARKET SA</t>
  </si>
  <si>
    <t>FIRST AUDIT INTERNATIONAL SA</t>
  </si>
  <si>
    <t>INSPECTORATUL PROTECTIA MEDIULUI</t>
  </si>
  <si>
    <t>PROTERMACI SERVICE SC SRL</t>
  </si>
  <si>
    <t>SPINU ANA</t>
  </si>
  <si>
    <t>servcii audit financiar</t>
  </si>
  <si>
    <t>Nr. 69 din 09.04.2019/Nr. 110 din 16.07.2019</t>
  </si>
  <si>
    <t>Nr. 60 din 01.04.2019</t>
  </si>
  <si>
    <t>Nr. 000946 din 22.07.2019</t>
  </si>
  <si>
    <t>Nr. 107 din 24.06.2019</t>
  </si>
  <si>
    <t>filtre</t>
  </si>
  <si>
    <t>Nr. 108 din 28.06.2019</t>
  </si>
  <si>
    <t>acoperitoare de podele</t>
  </si>
  <si>
    <t>Nr. 72 din 09.04.2019</t>
  </si>
  <si>
    <t>Nr. 100 din 21.05.2019</t>
  </si>
  <si>
    <t>Nr. 1 din 26.03.2019</t>
  </si>
  <si>
    <t>Nr. 1715110354 din 10.04.2019</t>
  </si>
  <si>
    <t>Nr. 61 din 29.03.2019</t>
  </si>
  <si>
    <t>Nr. 44 din 19.03.2019</t>
  </si>
  <si>
    <t>Nr. 93 din 07.05.2019</t>
  </si>
  <si>
    <t>Nr. 30 din 10.04.2018</t>
  </si>
  <si>
    <t>Nr. 61 din 05.07.2018</t>
  </si>
  <si>
    <t>Nr. 08/18 din 18.08.2018</t>
  </si>
  <si>
    <t>Nr. 48 din 11.06.2018</t>
  </si>
  <si>
    <t>Nr. 72  din 23.08.2018</t>
  </si>
  <si>
    <t>Nr. 97 din 30.11.2018</t>
  </si>
  <si>
    <t>Nr. 7 din 03.01.2018</t>
  </si>
  <si>
    <t>Nr. 94 din 28.12.2017</t>
  </si>
  <si>
    <t xml:space="preserve">Nr.  69 din 22.08.2018 </t>
  </si>
  <si>
    <t>Nr. 42 din 07.05.2018</t>
  </si>
  <si>
    <t xml:space="preserve">Nr. 4095 din 21.02.2018 </t>
  </si>
  <si>
    <t>Nr. 02-01 din 01.01.2019</t>
  </si>
  <si>
    <t xml:space="preserve">Nr. 40304000027 din 02.02.2012 </t>
  </si>
  <si>
    <t>Nr. 10120 din 26.03.2018</t>
  </si>
  <si>
    <t>Nr. 8 din 01.01.2019</t>
  </si>
  <si>
    <t xml:space="preserve">Nr. 25 din 26.03.2018 </t>
  </si>
  <si>
    <t xml:space="preserve">Nr. 22/1 din 20.01.2018 </t>
  </si>
  <si>
    <t xml:space="preserve">Nr. 6388 din 06.04.1998 </t>
  </si>
  <si>
    <t>Nr. 03 din 09.01.2019</t>
  </si>
  <si>
    <t>Nr. PF13111680  16.07.2015</t>
  </si>
  <si>
    <t xml:space="preserve">Nr. 561/6 din 01.09.2016  </t>
  </si>
  <si>
    <t>nr. 6068 din 28.12.2018</t>
  </si>
  <si>
    <t xml:space="preserve">Nr. 322 din 23.08.2017 </t>
  </si>
  <si>
    <t>Nr. 38/a fara termen</t>
  </si>
  <si>
    <t xml:space="preserve">Nr. 277 din 04.09.2009 </t>
  </si>
  <si>
    <t>Nr. 01 din 01.01.2018</t>
  </si>
  <si>
    <t xml:space="preserve">Nr. 55 din 22.06.2018 </t>
  </si>
  <si>
    <t xml:space="preserve">Nr. 71 din 23.08.2018 </t>
  </si>
  <si>
    <t xml:space="preserve">Nr. 73 din 28.08.2018 </t>
  </si>
  <si>
    <t>Nr. 03/05 din 03.05.2017</t>
  </si>
  <si>
    <t>Nr. 80 fara termen</t>
  </si>
  <si>
    <t>Nr. 50 din 03.08.2017</t>
  </si>
  <si>
    <t>Nr. 08 din 05.01.2018</t>
  </si>
  <si>
    <t xml:space="preserve">Nr. 46 din 29.05.2018 </t>
  </si>
  <si>
    <t xml:space="preserve">Nr. 284 din 11.03.2008 </t>
  </si>
  <si>
    <t>TEHNOTITAN SRL</t>
  </si>
  <si>
    <t>UNIPLAST SRL</t>
  </si>
  <si>
    <t>XPERT PC SRL</t>
  </si>
  <si>
    <t>SIMPALS SRL</t>
  </si>
  <si>
    <t>servicii publicitare</t>
  </si>
  <si>
    <t>Nr. 07/08/2019 din 12.08.2019</t>
  </si>
  <si>
    <t>BARA DE ACCES la Dispeceratul Izmail</t>
  </si>
  <si>
    <t>Nr. 117 din 14.08.2019</t>
  </si>
  <si>
    <t>Informația privind cheltuielile efectuate pe parcursul lunii ( ianuarie-august ) anul 2019</t>
  </si>
  <si>
    <t xml:space="preserve"> (suma procurarilor), mii lei (luna 01-08.2019)</t>
  </si>
  <si>
    <t>Total de la începutul anului (ianuarie-august)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</si>
</sst>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8" formatCode="#,##0.00\ _₽"/>
    <numFmt numFmtId="189" formatCode="#,##0.0\ _₽"/>
    <numFmt numFmtId="198" formatCode="#,##0.0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8"/>
      <name val="Arial"/>
      <family val="2"/>
    </font>
    <font>
      <sz val="9"/>
      <name val="Arial"/>
      <family val="2"/>
    </font>
    <font>
      <b/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9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188" fontId="3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/>
    <xf numFmtId="0" fontId="3" fillId="0" borderId="0" xfId="0" applyFont="1" applyBorder="1"/>
    <xf numFmtId="0" fontId="1" fillId="0" borderId="0" xfId="0" applyFont="1" applyFill="1" applyAlignment="1"/>
    <xf numFmtId="188" fontId="3" fillId="0" borderId="0" xfId="0" applyNumberFormat="1" applyFont="1" applyFill="1" applyAlignment="1"/>
    <xf numFmtId="188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/>
    <xf numFmtId="0" fontId="8" fillId="0" borderId="0" xfId="0" applyFont="1" applyFill="1" applyAlignment="1">
      <alignment vertical="center"/>
    </xf>
    <xf numFmtId="0" fontId="8" fillId="0" borderId="0" xfId="0" applyFont="1" applyFill="1" applyAlignment="1"/>
    <xf numFmtId="0" fontId="6" fillId="0" borderId="0" xfId="3" applyNumberFormat="1" applyFont="1"/>
    <xf numFmtId="188" fontId="2" fillId="0" borderId="0" xfId="0" applyNumberFormat="1" applyFont="1" applyFill="1" applyAlignment="1">
      <alignment horizontal="right"/>
    </xf>
    <xf numFmtId="0" fontId="11" fillId="2" borderId="0" xfId="0" applyFont="1" applyFill="1"/>
    <xf numFmtId="0" fontId="9" fillId="0" borderId="0" xfId="0" applyFont="1"/>
    <xf numFmtId="0" fontId="12" fillId="0" borderId="1" xfId="0" applyFont="1" applyBorder="1" applyAlignment="1">
      <alignment horizontal="center" wrapText="1"/>
    </xf>
    <xf numFmtId="189" fontId="10" fillId="2" borderId="1" xfId="0" applyNumberFormat="1" applyFont="1" applyFill="1" applyBorder="1" applyAlignment="1">
      <alignment horizontal="right" wrapText="1"/>
    </xf>
    <xf numFmtId="189" fontId="10" fillId="2" borderId="0" xfId="0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88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189" fontId="9" fillId="2" borderId="1" xfId="0" applyNumberFormat="1" applyFont="1" applyFill="1" applyBorder="1" applyAlignment="1">
      <alignment horizontal="right" wrapText="1"/>
    </xf>
    <xf numFmtId="189" fontId="9" fillId="0" borderId="1" xfId="0" applyNumberFormat="1" applyFont="1" applyFill="1" applyBorder="1" applyAlignment="1">
      <alignment horizontal="right" wrapText="1"/>
    </xf>
    <xf numFmtId="0" fontId="9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88" fontId="9" fillId="2" borderId="1" xfId="0" applyNumberFormat="1" applyFont="1" applyFill="1" applyBorder="1" applyAlignment="1">
      <alignment horizontal="right" vertical="center" wrapText="1"/>
    </xf>
    <xf numFmtId="188" fontId="9" fillId="0" borderId="1" xfId="0" applyNumberFormat="1" applyFont="1" applyFill="1" applyBorder="1" applyAlignment="1">
      <alignment horizontal="right" vertical="center" wrapText="1"/>
    </xf>
    <xf numFmtId="188" fontId="10" fillId="2" borderId="0" xfId="0" applyNumberFormat="1" applyFont="1" applyFill="1" applyBorder="1" applyAlignment="1">
      <alignment horizontal="right" wrapText="1"/>
    </xf>
    <xf numFmtId="0" fontId="9" fillId="0" borderId="1" xfId="2" applyNumberFormat="1" applyFont="1" applyFill="1" applyBorder="1" applyAlignment="1">
      <alignment vertical="center" wrapText="1"/>
    </xf>
    <xf numFmtId="188" fontId="9" fillId="0" borderId="1" xfId="0" applyNumberFormat="1" applyFont="1" applyFill="1" applyBorder="1" applyAlignment="1">
      <alignment horizontal="right" vertical="top" wrapText="1"/>
    </xf>
    <xf numFmtId="0" fontId="12" fillId="0" borderId="1" xfId="0" applyNumberFormat="1" applyFont="1" applyFill="1" applyBorder="1" applyAlignment="1">
      <alignment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88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189" fontId="12" fillId="2" borderId="1" xfId="0" applyNumberFormat="1" applyFont="1" applyFill="1" applyBorder="1" applyAlignment="1">
      <alignment horizontal="right" wrapText="1"/>
    </xf>
    <xf numFmtId="189" fontId="12" fillId="0" borderId="1" xfId="0" applyNumberFormat="1" applyFont="1" applyFill="1" applyBorder="1" applyAlignment="1">
      <alignment horizontal="right" wrapText="1"/>
    </xf>
    <xf numFmtId="0" fontId="9" fillId="0" borderId="1" xfId="0" applyNumberFormat="1" applyFont="1" applyFill="1" applyBorder="1" applyAlignment="1">
      <alignment horizontal="left" vertical="center" wrapText="1"/>
    </xf>
    <xf numFmtId="188" fontId="12" fillId="0" borderId="1" xfId="0" applyNumberFormat="1" applyFont="1" applyFill="1" applyBorder="1" applyAlignment="1">
      <alignment horizontal="right" vertical="top" wrapText="1"/>
    </xf>
    <xf numFmtId="188" fontId="13" fillId="2" borderId="0" xfId="0" applyNumberFormat="1" applyFont="1" applyFill="1" applyBorder="1" applyAlignment="1">
      <alignment horizontal="right" wrapText="1"/>
    </xf>
    <xf numFmtId="189" fontId="12" fillId="2" borderId="1" xfId="0" applyNumberFormat="1" applyFont="1" applyFill="1" applyBorder="1" applyAlignment="1">
      <alignment wrapText="1"/>
    </xf>
    <xf numFmtId="189" fontId="12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vertical="center"/>
    </xf>
    <xf numFmtId="0" fontId="10" fillId="2" borderId="1" xfId="0" applyFont="1" applyFill="1" applyBorder="1"/>
    <xf numFmtId="0" fontId="9" fillId="2" borderId="0" xfId="0" applyFont="1" applyFill="1"/>
    <xf numFmtId="0" fontId="10" fillId="2" borderId="0" xfId="0" applyFont="1" applyFill="1" applyBorder="1"/>
    <xf numFmtId="0" fontId="9" fillId="2" borderId="0" xfId="0" applyFont="1" applyFill="1" applyBorder="1"/>
    <xf numFmtId="188" fontId="10" fillId="0" borderId="0" xfId="0" applyNumberFormat="1" applyFont="1" applyFill="1" applyAlignment="1">
      <alignment horizontal="right" vertical="center" wrapText="1"/>
    </xf>
    <xf numFmtId="189" fontId="9" fillId="2" borderId="2" xfId="0" applyNumberFormat="1" applyFont="1" applyFill="1" applyBorder="1" applyAlignment="1">
      <alignment vertical="center" wrapText="1"/>
    </xf>
    <xf numFmtId="189" fontId="9" fillId="0" borderId="2" xfId="0" applyNumberFormat="1" applyFont="1" applyFill="1" applyBorder="1" applyAlignment="1">
      <alignment vertical="center" wrapText="1"/>
    </xf>
    <xf numFmtId="0" fontId="9" fillId="0" borderId="3" xfId="0" applyNumberFormat="1" applyFont="1" applyFill="1" applyBorder="1" applyAlignment="1">
      <alignment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2" borderId="5" xfId="1" applyNumberFormat="1" applyFont="1" applyFill="1" applyBorder="1" applyAlignment="1">
      <alignment vertical="top" wrapText="1"/>
    </xf>
    <xf numFmtId="0" fontId="9" fillId="2" borderId="2" xfId="0" applyFont="1" applyFill="1" applyBorder="1" applyAlignment="1">
      <alignment horizontal="left" vertical="center"/>
    </xf>
    <xf numFmtId="189" fontId="10" fillId="0" borderId="1" xfId="0" applyNumberFormat="1" applyFont="1" applyFill="1" applyBorder="1" applyAlignment="1">
      <alignment horizontal="right" wrapText="1"/>
    </xf>
    <xf numFmtId="0" fontId="12" fillId="0" borderId="6" xfId="0" applyFont="1" applyFill="1" applyBorder="1" applyAlignment="1">
      <alignment vertical="center"/>
    </xf>
    <xf numFmtId="189" fontId="10" fillId="2" borderId="6" xfId="0" applyNumberFormat="1" applyFont="1" applyFill="1" applyBorder="1" applyAlignment="1">
      <alignment horizontal="right" wrapText="1"/>
    </xf>
    <xf numFmtId="0" fontId="1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89" fontId="9" fillId="0" borderId="6" xfId="0" applyNumberFormat="1" applyFont="1" applyFill="1" applyBorder="1" applyAlignment="1">
      <alignment horizontal="right" wrapText="1"/>
    </xf>
    <xf numFmtId="189" fontId="9" fillId="0" borderId="7" xfId="0" applyNumberFormat="1" applyFont="1" applyFill="1" applyBorder="1" applyAlignment="1">
      <alignment horizontal="right" wrapText="1"/>
    </xf>
    <xf numFmtId="189" fontId="9" fillId="0" borderId="8" xfId="0" applyNumberFormat="1" applyFont="1" applyFill="1" applyBorder="1" applyAlignment="1">
      <alignment horizontal="right" wrapText="1"/>
    </xf>
    <xf numFmtId="189" fontId="9" fillId="0" borderId="9" xfId="0" applyNumberFormat="1" applyFont="1" applyFill="1" applyBorder="1" applyAlignment="1">
      <alignment horizontal="right" wrapText="1"/>
    </xf>
    <xf numFmtId="189" fontId="9" fillId="0" borderId="0" xfId="0" applyNumberFormat="1" applyFont="1" applyFill="1" applyBorder="1" applyAlignment="1">
      <alignment horizontal="right" wrapText="1"/>
    </xf>
    <xf numFmtId="189" fontId="9" fillId="0" borderId="2" xfId="0" applyNumberFormat="1" applyFont="1" applyFill="1" applyBorder="1" applyAlignment="1">
      <alignment horizontal="right" wrapText="1"/>
    </xf>
    <xf numFmtId="0" fontId="10" fillId="2" borderId="0" xfId="0" applyFont="1" applyFill="1" applyAlignment="1">
      <alignment horizontal="left" vertical="center" wrapText="1"/>
    </xf>
    <xf numFmtId="0" fontId="9" fillId="2" borderId="1" xfId="0" applyFont="1" applyFill="1" applyBorder="1"/>
    <xf numFmtId="0" fontId="12" fillId="0" borderId="1" xfId="0" applyFont="1" applyBorder="1" applyAlignment="1">
      <alignment horizontal="center" vertical="center" wrapText="1"/>
    </xf>
    <xf numFmtId="189" fontId="9" fillId="0" borderId="1" xfId="0" applyNumberFormat="1" applyFont="1" applyFill="1" applyBorder="1" applyAlignment="1">
      <alignment wrapText="1"/>
    </xf>
    <xf numFmtId="198" fontId="9" fillId="0" borderId="1" xfId="0" applyNumberFormat="1" applyFont="1" applyFill="1" applyBorder="1" applyAlignment="1">
      <alignment wrapText="1"/>
    </xf>
    <xf numFmtId="198" fontId="9" fillId="0" borderId="2" xfId="0" applyNumberFormat="1" applyFont="1" applyFill="1" applyBorder="1" applyAlignment="1">
      <alignment vertical="center" wrapText="1"/>
    </xf>
    <xf numFmtId="198" fontId="9" fillId="2" borderId="1" xfId="0" applyNumberFormat="1" applyFont="1" applyFill="1" applyBorder="1" applyAlignment="1">
      <alignment vertical="center" wrapText="1"/>
    </xf>
    <xf numFmtId="188" fontId="9" fillId="0" borderId="1" xfId="0" applyNumberFormat="1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188" fontId="9" fillId="0" borderId="2" xfId="0" applyNumberFormat="1" applyFont="1" applyFill="1" applyBorder="1" applyAlignment="1">
      <alignment horizontal="center" vertical="center" wrapText="1"/>
    </xf>
    <xf numFmtId="188" fontId="9" fillId="0" borderId="11" xfId="0" applyNumberFormat="1" applyFont="1" applyFill="1" applyBorder="1" applyAlignment="1">
      <alignment horizontal="center" vertical="center" wrapText="1"/>
    </xf>
    <xf numFmtId="188" fontId="9" fillId="0" borderId="1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top" wrapText="1"/>
    </xf>
    <xf numFmtId="0" fontId="10" fillId="0" borderId="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_01-03-2019" xfId="1"/>
    <cellStyle name="Обычный_1-3" xfId="2"/>
    <cellStyle name="Обычный_lucru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7"/>
  <sheetViews>
    <sheetView tabSelected="1" zoomScaleNormal="100" workbookViewId="0">
      <selection activeCell="E20" sqref="E20"/>
    </sheetView>
  </sheetViews>
  <sheetFormatPr defaultRowHeight="12" x14ac:dyDescent="0.2"/>
  <cols>
    <col min="1" max="1" width="30.28515625" style="3" customWidth="1"/>
    <col min="2" max="2" width="10.7109375" style="3" customWidth="1"/>
    <col min="3" max="3" width="11.5703125" style="3" bestFit="1" customWidth="1"/>
    <col min="4" max="4" width="11.7109375" style="3" customWidth="1"/>
    <col min="5" max="5" width="47.85546875" style="16" customWidth="1"/>
    <col min="6" max="6" width="35" style="17" customWidth="1"/>
    <col min="7" max="7" width="29.42578125" style="17" customWidth="1"/>
    <col min="8" max="8" width="34.28515625" style="14" customWidth="1"/>
    <col min="9" max="9" width="10.85546875" style="4" customWidth="1"/>
    <col min="10" max="10" width="12.85546875" style="5" customWidth="1"/>
    <col min="11" max="11" width="11.140625" style="6" customWidth="1"/>
    <col min="12" max="12" width="13.28515625" style="3" customWidth="1"/>
    <col min="13" max="16384" width="9.140625" style="3"/>
  </cols>
  <sheetData>
    <row r="3" spans="1:11" ht="12.75" x14ac:dyDescent="0.2">
      <c r="B3" s="89" t="s">
        <v>416</v>
      </c>
      <c r="C3" s="90"/>
      <c r="D3" s="90"/>
      <c r="E3" s="90"/>
      <c r="F3" s="90"/>
      <c r="G3" s="13"/>
    </row>
    <row r="4" spans="1:11" ht="12.75" x14ac:dyDescent="0.2">
      <c r="B4" s="11"/>
      <c r="C4" s="10"/>
      <c r="D4" s="10"/>
      <c r="E4" s="18"/>
      <c r="F4" s="19"/>
      <c r="G4" s="19"/>
    </row>
    <row r="5" spans="1:11" ht="12.75" x14ac:dyDescent="0.2">
      <c r="B5" s="90" t="s">
        <v>98</v>
      </c>
      <c r="C5" s="90"/>
      <c r="D5" s="90"/>
      <c r="E5" s="90"/>
      <c r="F5" s="90"/>
      <c r="G5" s="90"/>
      <c r="H5" s="15"/>
    </row>
    <row r="6" spans="1:11" ht="12.75" x14ac:dyDescent="0.2">
      <c r="B6" s="11"/>
      <c r="C6" s="10"/>
      <c r="D6" s="10"/>
      <c r="E6" s="18"/>
      <c r="F6" s="19"/>
      <c r="G6" s="19"/>
    </row>
    <row r="7" spans="1:11" ht="12.75" x14ac:dyDescent="0.2">
      <c r="B7" s="91" t="s">
        <v>187</v>
      </c>
      <c r="C7" s="91"/>
      <c r="D7" s="91"/>
      <c r="E7" s="91"/>
      <c r="F7" s="91"/>
      <c r="G7" s="19"/>
    </row>
    <row r="9" spans="1:11" s="1" customFormat="1" ht="12.75" x14ac:dyDescent="0.2">
      <c r="A9" s="83" t="s">
        <v>66</v>
      </c>
      <c r="B9" s="83" t="s">
        <v>67</v>
      </c>
      <c r="C9" s="83" t="s">
        <v>68</v>
      </c>
      <c r="D9" s="83"/>
      <c r="E9" s="92" t="s">
        <v>63</v>
      </c>
      <c r="F9" s="92" t="s">
        <v>64</v>
      </c>
      <c r="G9" s="92" t="s">
        <v>65</v>
      </c>
      <c r="H9" s="86" t="s">
        <v>184</v>
      </c>
      <c r="I9" s="83" t="s">
        <v>417</v>
      </c>
      <c r="J9" s="84" t="s">
        <v>97</v>
      </c>
      <c r="K9" s="82"/>
    </row>
    <row r="10" spans="1:11" s="2" customFormat="1" ht="63.75" x14ac:dyDescent="0.2">
      <c r="A10" s="83"/>
      <c r="B10" s="83"/>
      <c r="C10" s="27" t="s">
        <v>418</v>
      </c>
      <c r="D10" s="27" t="s">
        <v>69</v>
      </c>
      <c r="E10" s="92"/>
      <c r="F10" s="92"/>
      <c r="G10" s="92"/>
      <c r="H10" s="86"/>
      <c r="I10" s="83"/>
      <c r="J10" s="85"/>
      <c r="K10" s="82"/>
    </row>
    <row r="11" spans="1:11" s="8" customFormat="1" ht="12.75" x14ac:dyDescent="0.2">
      <c r="A11" s="30" t="s">
        <v>70</v>
      </c>
      <c r="B11" s="31">
        <v>37237.599999999999</v>
      </c>
      <c r="C11" s="32">
        <v>28331.5</v>
      </c>
      <c r="D11" s="32">
        <v>3640.7</v>
      </c>
      <c r="E11" s="33" t="s">
        <v>0</v>
      </c>
      <c r="F11" s="34" t="s">
        <v>365</v>
      </c>
      <c r="G11" s="34" t="s">
        <v>366</v>
      </c>
      <c r="H11" s="29">
        <v>136800</v>
      </c>
      <c r="I11" s="35">
        <f t="shared" ref="I11:I116" si="0">K11</f>
        <v>115.70608</v>
      </c>
      <c r="J11" s="36">
        <v>115706.08</v>
      </c>
      <c r="K11" s="37">
        <f t="shared" ref="K11:K24" si="1">J11/1000</f>
        <v>115.70608</v>
      </c>
    </row>
    <row r="12" spans="1:11" s="8" customFormat="1" ht="12.75" x14ac:dyDescent="0.2">
      <c r="A12" s="30" t="s">
        <v>71</v>
      </c>
      <c r="B12" s="31">
        <v>3441</v>
      </c>
      <c r="C12" s="32">
        <v>925.5</v>
      </c>
      <c r="D12" s="32">
        <v>105.9</v>
      </c>
      <c r="E12" s="33" t="s">
        <v>259</v>
      </c>
      <c r="F12" s="34" t="s">
        <v>264</v>
      </c>
      <c r="G12" s="34" t="s">
        <v>265</v>
      </c>
      <c r="H12" s="29" t="s">
        <v>94</v>
      </c>
      <c r="I12" s="35">
        <f t="shared" si="0"/>
        <v>18.527999999999999</v>
      </c>
      <c r="J12" s="36">
        <v>18528</v>
      </c>
      <c r="K12" s="37">
        <f t="shared" si="1"/>
        <v>18.527999999999999</v>
      </c>
    </row>
    <row r="13" spans="1:11" s="8" customFormat="1" ht="12.75" x14ac:dyDescent="0.2">
      <c r="A13" s="30" t="s">
        <v>72</v>
      </c>
      <c r="B13" s="31">
        <v>1612.8</v>
      </c>
      <c r="C13" s="32">
        <v>1040.7</v>
      </c>
      <c r="D13" s="32">
        <v>65.3</v>
      </c>
      <c r="E13" s="33" t="s">
        <v>194</v>
      </c>
      <c r="F13" s="34" t="s">
        <v>79</v>
      </c>
      <c r="G13" s="34" t="s">
        <v>134</v>
      </c>
      <c r="H13" s="29" t="s">
        <v>94</v>
      </c>
      <c r="I13" s="35">
        <f t="shared" si="0"/>
        <v>1.2</v>
      </c>
      <c r="J13" s="36">
        <v>1200</v>
      </c>
      <c r="K13" s="37">
        <f t="shared" si="1"/>
        <v>1.2</v>
      </c>
    </row>
    <row r="14" spans="1:11" s="8" customFormat="1" ht="12.75" x14ac:dyDescent="0.2">
      <c r="A14" s="30" t="s">
        <v>73</v>
      </c>
      <c r="B14" s="31">
        <v>1666.1</v>
      </c>
      <c r="C14" s="32">
        <v>470.7</v>
      </c>
      <c r="D14" s="32">
        <v>0</v>
      </c>
      <c r="E14" s="33" t="s">
        <v>188</v>
      </c>
      <c r="F14" s="34" t="s">
        <v>217</v>
      </c>
      <c r="G14" s="34" t="s">
        <v>134</v>
      </c>
      <c r="H14" s="29" t="s">
        <v>94</v>
      </c>
      <c r="I14" s="35">
        <f t="shared" si="0"/>
        <v>1.8640000000000001</v>
      </c>
      <c r="J14" s="36">
        <v>1864</v>
      </c>
      <c r="K14" s="37">
        <f t="shared" si="1"/>
        <v>1.8640000000000001</v>
      </c>
    </row>
    <row r="15" spans="1:11" s="8" customFormat="1" ht="12.75" x14ac:dyDescent="0.2">
      <c r="A15" s="62" t="s">
        <v>151</v>
      </c>
      <c r="B15" s="57">
        <v>258.3</v>
      </c>
      <c r="C15" s="32">
        <v>292.5</v>
      </c>
      <c r="D15" s="32">
        <v>27.4</v>
      </c>
      <c r="E15" s="33" t="s">
        <v>260</v>
      </c>
      <c r="F15" s="34" t="s">
        <v>266</v>
      </c>
      <c r="G15" s="34"/>
      <c r="H15" s="29"/>
      <c r="I15" s="35">
        <f t="shared" si="0"/>
        <v>10</v>
      </c>
      <c r="J15" s="36">
        <v>10000</v>
      </c>
      <c r="K15" s="37">
        <f t="shared" si="1"/>
        <v>10</v>
      </c>
    </row>
    <row r="16" spans="1:11" s="8" customFormat="1" ht="12.75" x14ac:dyDescent="0.2">
      <c r="A16" s="43" t="s">
        <v>74</v>
      </c>
      <c r="B16" s="44">
        <v>15871.4</v>
      </c>
      <c r="C16" s="32">
        <v>8323.9</v>
      </c>
      <c r="D16" s="32">
        <v>839.8</v>
      </c>
      <c r="E16" s="38" t="s">
        <v>135</v>
      </c>
      <c r="F16" s="34" t="s">
        <v>136</v>
      </c>
      <c r="G16" s="34" t="s">
        <v>134</v>
      </c>
      <c r="H16" s="29" t="s">
        <v>94</v>
      </c>
      <c r="I16" s="35">
        <f t="shared" si="0"/>
        <v>67.875199999999992</v>
      </c>
      <c r="J16" s="39">
        <v>67875.199999999997</v>
      </c>
      <c r="K16" s="37">
        <f t="shared" si="1"/>
        <v>67.875199999999992</v>
      </c>
    </row>
    <row r="17" spans="1:11" s="8" customFormat="1" ht="12.75" x14ac:dyDescent="0.2">
      <c r="A17" s="43" t="s">
        <v>75</v>
      </c>
      <c r="B17" s="49">
        <v>71718.100000000006</v>
      </c>
      <c r="C17" s="78">
        <v>38957.599999999999</v>
      </c>
      <c r="D17" s="77">
        <v>5256.9</v>
      </c>
      <c r="E17" s="40" t="s">
        <v>1</v>
      </c>
      <c r="F17" s="41" t="s">
        <v>80</v>
      </c>
      <c r="G17" s="41" t="s">
        <v>218</v>
      </c>
      <c r="H17" s="29" t="s">
        <v>94</v>
      </c>
      <c r="I17" s="35">
        <f t="shared" si="0"/>
        <v>352.43844999999999</v>
      </c>
      <c r="J17" s="39">
        <v>352438.45</v>
      </c>
      <c r="K17" s="37">
        <f t="shared" si="1"/>
        <v>352.43844999999999</v>
      </c>
    </row>
    <row r="18" spans="1:11" s="8" customFormat="1" ht="12.75" x14ac:dyDescent="0.2">
      <c r="A18" s="51" t="s">
        <v>76</v>
      </c>
      <c r="B18" s="31">
        <v>12909.3</v>
      </c>
      <c r="C18" s="80">
        <v>6921</v>
      </c>
      <c r="D18" s="80">
        <v>938.6</v>
      </c>
      <c r="E18" s="40" t="s">
        <v>332</v>
      </c>
      <c r="F18" s="41" t="s">
        <v>79</v>
      </c>
      <c r="G18" s="34" t="s">
        <v>134</v>
      </c>
      <c r="H18" s="29" t="s">
        <v>94</v>
      </c>
      <c r="I18" s="35">
        <f t="shared" si="0"/>
        <v>6.5</v>
      </c>
      <c r="J18" s="39">
        <v>6500</v>
      </c>
      <c r="K18" s="37">
        <f t="shared" si="1"/>
        <v>6.5</v>
      </c>
    </row>
    <row r="19" spans="1:11" s="8" customFormat="1" ht="12.75" x14ac:dyDescent="0.2">
      <c r="A19" s="51" t="s">
        <v>77</v>
      </c>
      <c r="B19" s="31">
        <v>3227.3</v>
      </c>
      <c r="C19" s="79">
        <v>1730.2</v>
      </c>
      <c r="D19" s="73">
        <v>234.7</v>
      </c>
      <c r="E19" s="40" t="s">
        <v>333</v>
      </c>
      <c r="F19" s="41" t="s">
        <v>343</v>
      </c>
      <c r="G19" s="34" t="s">
        <v>344</v>
      </c>
      <c r="H19" s="29">
        <v>35518.800000000003</v>
      </c>
      <c r="I19" s="35">
        <f t="shared" si="0"/>
        <v>35.59104</v>
      </c>
      <c r="J19" s="39">
        <v>35591.040000000001</v>
      </c>
      <c r="K19" s="37">
        <f t="shared" si="1"/>
        <v>35.59104</v>
      </c>
    </row>
    <row r="20" spans="1:11" s="8" customFormat="1" ht="12.75" x14ac:dyDescent="0.2">
      <c r="A20" s="51" t="s">
        <v>174</v>
      </c>
      <c r="B20" s="31">
        <v>2530.6</v>
      </c>
      <c r="C20" s="50">
        <v>6872.9</v>
      </c>
      <c r="D20" s="58">
        <v>1114.3</v>
      </c>
      <c r="E20" s="33" t="s">
        <v>2</v>
      </c>
      <c r="F20" s="34" t="s">
        <v>79</v>
      </c>
      <c r="G20" s="34" t="s">
        <v>134</v>
      </c>
      <c r="H20" s="29" t="s">
        <v>94</v>
      </c>
      <c r="I20" s="35">
        <f t="shared" si="0"/>
        <v>49.482620000000004</v>
      </c>
      <c r="J20" s="39">
        <v>49482.62</v>
      </c>
      <c r="K20" s="37">
        <f t="shared" si="1"/>
        <v>49.482620000000004</v>
      </c>
    </row>
    <row r="21" spans="1:11" s="8" customFormat="1" ht="12.75" x14ac:dyDescent="0.2">
      <c r="A21" s="51" t="s">
        <v>78</v>
      </c>
      <c r="B21" s="31">
        <v>3637.9</v>
      </c>
      <c r="C21" s="32">
        <v>14825.5</v>
      </c>
      <c r="D21" s="45">
        <v>1634.4</v>
      </c>
      <c r="E21" s="33" t="s">
        <v>211</v>
      </c>
      <c r="F21" s="34" t="s">
        <v>79</v>
      </c>
      <c r="G21" s="34" t="s">
        <v>134</v>
      </c>
      <c r="H21" s="29" t="s">
        <v>94</v>
      </c>
      <c r="I21" s="35">
        <f t="shared" si="0"/>
        <v>1.095</v>
      </c>
      <c r="J21" s="36">
        <v>1095</v>
      </c>
      <c r="K21" s="37">
        <f t="shared" si="1"/>
        <v>1.095</v>
      </c>
    </row>
    <row r="22" spans="1:11" s="9" customFormat="1" ht="12.75" x14ac:dyDescent="0.2">
      <c r="A22" s="52" t="s">
        <v>101</v>
      </c>
      <c r="B22" s="25">
        <f>SUM(B11:B21)</f>
        <v>154110.39999999999</v>
      </c>
      <c r="C22" s="63">
        <f>SUM(C11:C21)</f>
        <v>108691.99999999999</v>
      </c>
      <c r="D22" s="63">
        <f>SUM(D11:D21)</f>
        <v>13858</v>
      </c>
      <c r="E22" s="33" t="s">
        <v>137</v>
      </c>
      <c r="F22" s="34" t="s">
        <v>81</v>
      </c>
      <c r="G22" s="34" t="s">
        <v>134</v>
      </c>
      <c r="H22" s="29" t="s">
        <v>94</v>
      </c>
      <c r="I22" s="35">
        <f t="shared" si="0"/>
        <v>1.90541</v>
      </c>
      <c r="J22" s="39">
        <v>1905.41</v>
      </c>
      <c r="K22" s="37">
        <f t="shared" si="1"/>
        <v>1.90541</v>
      </c>
    </row>
    <row r="23" spans="1:11" s="9" customFormat="1" ht="12.75" x14ac:dyDescent="0.2">
      <c r="A23" s="74"/>
      <c r="B23" s="74"/>
      <c r="C23" s="74"/>
      <c r="D23" s="74"/>
      <c r="E23" s="33" t="s">
        <v>3</v>
      </c>
      <c r="F23" s="34" t="s">
        <v>80</v>
      </c>
      <c r="G23" s="34" t="s">
        <v>405</v>
      </c>
      <c r="H23" s="29" t="s">
        <v>94</v>
      </c>
      <c r="I23" s="35">
        <f t="shared" si="0"/>
        <v>888.21</v>
      </c>
      <c r="J23" s="39">
        <v>888210</v>
      </c>
      <c r="K23" s="37">
        <f t="shared" si="1"/>
        <v>888.21</v>
      </c>
    </row>
    <row r="24" spans="1:11" s="9" customFormat="1" ht="12.75" x14ac:dyDescent="0.2">
      <c r="A24" s="53" t="s">
        <v>152</v>
      </c>
      <c r="B24" s="53" t="s">
        <v>153</v>
      </c>
      <c r="C24" s="68"/>
      <c r="D24" s="69"/>
      <c r="E24" s="33" t="s">
        <v>56</v>
      </c>
      <c r="F24" s="28" t="s">
        <v>100</v>
      </c>
      <c r="G24" s="34" t="s">
        <v>117</v>
      </c>
      <c r="H24" s="29" t="s">
        <v>113</v>
      </c>
      <c r="I24" s="35">
        <f t="shared" si="0"/>
        <v>279.24184000000002</v>
      </c>
      <c r="J24" s="39">
        <v>279241.84000000003</v>
      </c>
      <c r="K24" s="37">
        <f t="shared" si="1"/>
        <v>279.24184000000002</v>
      </c>
    </row>
    <row r="25" spans="1:11" s="9" customFormat="1" ht="12.75" x14ac:dyDescent="0.2">
      <c r="A25" s="53" t="s">
        <v>331</v>
      </c>
      <c r="B25" s="53" t="s">
        <v>330</v>
      </c>
      <c r="C25" s="70"/>
      <c r="D25" s="71"/>
      <c r="E25" s="40" t="s">
        <v>4</v>
      </c>
      <c r="F25" s="41" t="s">
        <v>172</v>
      </c>
      <c r="G25" s="34" t="s">
        <v>367</v>
      </c>
      <c r="H25" s="29" t="s">
        <v>94</v>
      </c>
      <c r="I25" s="35">
        <f t="shared" si="0"/>
        <v>136.44457</v>
      </c>
      <c r="J25" s="39">
        <v>136444.57</v>
      </c>
      <c r="K25" s="37">
        <f t="shared" ref="K25:K67" si="2">J25/1000</f>
        <v>136.44457</v>
      </c>
    </row>
    <row r="26" spans="1:11" s="9" customFormat="1" ht="12.75" x14ac:dyDescent="0.2">
      <c r="E26" s="40" t="s">
        <v>4</v>
      </c>
      <c r="F26" s="41" t="s">
        <v>169</v>
      </c>
      <c r="G26" s="41" t="s">
        <v>406</v>
      </c>
      <c r="H26" s="42">
        <v>517500</v>
      </c>
      <c r="I26" s="35">
        <f t="shared" si="0"/>
        <v>138.08000000000001</v>
      </c>
      <c r="J26" s="39">
        <v>138080</v>
      </c>
      <c r="K26" s="37">
        <f t="shared" si="2"/>
        <v>138.08000000000001</v>
      </c>
    </row>
    <row r="27" spans="1:11" s="9" customFormat="1" ht="12.75" x14ac:dyDescent="0.2">
      <c r="E27" s="40" t="s">
        <v>118</v>
      </c>
      <c r="F27" s="41" t="s">
        <v>81</v>
      </c>
      <c r="G27" s="34" t="s">
        <v>134</v>
      </c>
      <c r="H27" s="29" t="s">
        <v>94</v>
      </c>
      <c r="I27" s="35">
        <f t="shared" si="0"/>
        <v>5.9903999999999993</v>
      </c>
      <c r="J27" s="39">
        <v>5990.4</v>
      </c>
      <c r="K27" s="37">
        <f t="shared" si="2"/>
        <v>5.9903999999999993</v>
      </c>
    </row>
    <row r="28" spans="1:11" s="9" customFormat="1" ht="12.75" x14ac:dyDescent="0.2">
      <c r="A28" s="53"/>
      <c r="B28" s="53"/>
      <c r="C28" s="72"/>
      <c r="D28" s="72"/>
      <c r="E28" s="40" t="s">
        <v>178</v>
      </c>
      <c r="F28" s="41" t="s">
        <v>79</v>
      </c>
      <c r="G28" s="34" t="s">
        <v>134</v>
      </c>
      <c r="H28" s="29" t="s">
        <v>94</v>
      </c>
      <c r="I28" s="35">
        <f t="shared" si="0"/>
        <v>2.169</v>
      </c>
      <c r="J28" s="39">
        <v>2169</v>
      </c>
      <c r="K28" s="37">
        <f t="shared" si="2"/>
        <v>2.169</v>
      </c>
    </row>
    <row r="29" spans="1:11" s="22" customFormat="1" ht="12.75" x14ac:dyDescent="0.2">
      <c r="A29" s="64"/>
      <c r="B29" s="65"/>
      <c r="C29" s="65"/>
      <c r="D29" s="65"/>
      <c r="E29" s="46" t="s">
        <v>179</v>
      </c>
      <c r="F29" s="28" t="s">
        <v>106</v>
      </c>
      <c r="G29" s="34" t="s">
        <v>407</v>
      </c>
      <c r="H29" s="29" t="s">
        <v>112</v>
      </c>
      <c r="I29" s="35">
        <f t="shared" si="0"/>
        <v>5.4244700000000003</v>
      </c>
      <c r="J29" s="47">
        <v>5424.47</v>
      </c>
      <c r="K29" s="48">
        <f t="shared" si="2"/>
        <v>5.4244700000000003</v>
      </c>
    </row>
    <row r="30" spans="1:11" s="22" customFormat="1" ht="12.75" x14ac:dyDescent="0.2">
      <c r="A30" s="66"/>
      <c r="B30" s="55"/>
      <c r="C30" s="55"/>
      <c r="D30" s="55"/>
      <c r="E30" s="46" t="s">
        <v>5</v>
      </c>
      <c r="F30" s="34" t="s">
        <v>172</v>
      </c>
      <c r="G30" s="34" t="s">
        <v>134</v>
      </c>
      <c r="H30" s="29" t="s">
        <v>94</v>
      </c>
      <c r="I30" s="35">
        <f t="shared" si="0"/>
        <v>0.83299999999999996</v>
      </c>
      <c r="J30" s="47">
        <v>833</v>
      </c>
      <c r="K30" s="48">
        <f t="shared" si="2"/>
        <v>0.83299999999999996</v>
      </c>
    </row>
    <row r="31" spans="1:11" s="7" customFormat="1" ht="12.75" x14ac:dyDescent="0.2">
      <c r="A31" s="67"/>
      <c r="B31" s="55"/>
      <c r="C31" s="55"/>
      <c r="D31" s="55"/>
      <c r="E31" s="46" t="s">
        <v>175</v>
      </c>
      <c r="F31" s="34" t="s">
        <v>176</v>
      </c>
      <c r="G31" s="34" t="s">
        <v>374</v>
      </c>
      <c r="H31" s="29">
        <v>235037.49</v>
      </c>
      <c r="I31" s="35">
        <f t="shared" si="0"/>
        <v>87.8142</v>
      </c>
      <c r="J31" s="39">
        <v>87814.2</v>
      </c>
      <c r="K31" s="37">
        <f t="shared" si="2"/>
        <v>87.8142</v>
      </c>
    </row>
    <row r="32" spans="1:11" s="7" customFormat="1" ht="25.5" x14ac:dyDescent="0.2">
      <c r="A32" s="67"/>
      <c r="B32" s="55"/>
      <c r="C32" s="55"/>
      <c r="D32" s="55"/>
      <c r="E32" s="46" t="s">
        <v>197</v>
      </c>
      <c r="F32" s="75"/>
      <c r="G32" s="75"/>
      <c r="H32" s="53"/>
      <c r="I32" s="35">
        <f t="shared" si="0"/>
        <v>30</v>
      </c>
      <c r="J32" s="39">
        <v>30000</v>
      </c>
      <c r="K32" s="37">
        <f t="shared" si="2"/>
        <v>30</v>
      </c>
    </row>
    <row r="33" spans="1:11" s="7" customFormat="1" ht="12.75" x14ac:dyDescent="0.2">
      <c r="A33" s="67"/>
      <c r="B33" s="55"/>
      <c r="C33" s="55"/>
      <c r="D33" s="55"/>
      <c r="E33" s="46" t="s">
        <v>180</v>
      </c>
      <c r="F33" s="34" t="s">
        <v>87</v>
      </c>
      <c r="G33" s="34" t="s">
        <v>375</v>
      </c>
      <c r="H33" s="29">
        <v>253689.43</v>
      </c>
      <c r="I33" s="35">
        <f t="shared" si="0"/>
        <v>141.15582000000001</v>
      </c>
      <c r="J33" s="39">
        <v>141155.82</v>
      </c>
      <c r="K33" s="37">
        <f t="shared" si="2"/>
        <v>141.15582000000001</v>
      </c>
    </row>
    <row r="34" spans="1:11" s="7" customFormat="1" ht="12.75" x14ac:dyDescent="0.2">
      <c r="A34" s="67"/>
      <c r="B34" s="55"/>
      <c r="C34" s="55"/>
      <c r="D34" s="55"/>
      <c r="E34" s="46" t="s">
        <v>119</v>
      </c>
      <c r="F34" s="34" t="s">
        <v>172</v>
      </c>
      <c r="G34" s="34" t="s">
        <v>134</v>
      </c>
      <c r="H34" s="29" t="s">
        <v>94</v>
      </c>
      <c r="I34" s="35">
        <f t="shared" si="0"/>
        <v>2.44</v>
      </c>
      <c r="J34" s="39">
        <v>2440</v>
      </c>
      <c r="K34" s="37">
        <f t="shared" si="2"/>
        <v>2.44</v>
      </c>
    </row>
    <row r="35" spans="1:11" s="7" customFormat="1" ht="12.75" x14ac:dyDescent="0.2">
      <c r="A35" s="67"/>
      <c r="B35" s="55"/>
      <c r="C35" s="55"/>
      <c r="D35" s="55"/>
      <c r="E35" s="33" t="s">
        <v>6</v>
      </c>
      <c r="F35" s="34" t="s">
        <v>141</v>
      </c>
      <c r="G35" s="34" t="s">
        <v>134</v>
      </c>
      <c r="H35" s="29" t="s">
        <v>94</v>
      </c>
      <c r="I35" s="35">
        <f t="shared" si="0"/>
        <v>120.682</v>
      </c>
      <c r="J35" s="39">
        <v>120682</v>
      </c>
      <c r="K35" s="37">
        <f t="shared" si="2"/>
        <v>120.682</v>
      </c>
    </row>
    <row r="36" spans="1:11" s="7" customFormat="1" ht="12.75" x14ac:dyDescent="0.2">
      <c r="A36" s="67"/>
      <c r="B36" s="55"/>
      <c r="C36" s="55"/>
      <c r="D36" s="55"/>
      <c r="E36" s="33" t="s">
        <v>7</v>
      </c>
      <c r="F36" s="28" t="s">
        <v>80</v>
      </c>
      <c r="G36" s="34" t="s">
        <v>376</v>
      </c>
      <c r="H36" s="29">
        <v>179395</v>
      </c>
      <c r="I36" s="35">
        <f t="shared" si="0"/>
        <v>121.36574</v>
      </c>
      <c r="J36" s="39">
        <v>121365.74</v>
      </c>
      <c r="K36" s="37">
        <f t="shared" si="2"/>
        <v>121.36574</v>
      </c>
    </row>
    <row r="37" spans="1:11" s="7" customFormat="1" ht="12.75" x14ac:dyDescent="0.2">
      <c r="A37" s="67"/>
      <c r="B37" s="55"/>
      <c r="C37" s="55"/>
      <c r="D37" s="55"/>
      <c r="E37" s="33" t="s">
        <v>253</v>
      </c>
      <c r="F37" s="28" t="s">
        <v>267</v>
      </c>
      <c r="G37" s="34" t="s">
        <v>268</v>
      </c>
      <c r="H37" s="29" t="s">
        <v>94</v>
      </c>
      <c r="I37" s="35">
        <f t="shared" si="0"/>
        <v>162</v>
      </c>
      <c r="J37" s="39">
        <v>162000</v>
      </c>
      <c r="K37" s="37">
        <f t="shared" si="2"/>
        <v>162</v>
      </c>
    </row>
    <row r="38" spans="1:11" s="7" customFormat="1" ht="12.75" x14ac:dyDescent="0.2">
      <c r="A38" s="54"/>
      <c r="B38" s="55"/>
      <c r="C38" s="55"/>
      <c r="D38" s="55"/>
      <c r="E38" s="33" t="s">
        <v>8</v>
      </c>
      <c r="F38" s="34" t="s">
        <v>80</v>
      </c>
      <c r="G38" s="34" t="s">
        <v>377</v>
      </c>
      <c r="H38" s="29" t="s">
        <v>94</v>
      </c>
      <c r="I38" s="35">
        <f t="shared" si="0"/>
        <v>2440.8303500000002</v>
      </c>
      <c r="J38" s="39">
        <v>2440830.35</v>
      </c>
      <c r="K38" s="37">
        <f t="shared" si="2"/>
        <v>2440.8303500000002</v>
      </c>
    </row>
    <row r="39" spans="1:11" s="7" customFormat="1" ht="12.75" x14ac:dyDescent="0.2">
      <c r="A39" s="54"/>
      <c r="B39" s="26"/>
      <c r="C39" s="26"/>
      <c r="D39" s="26"/>
      <c r="E39" s="33" t="s">
        <v>154</v>
      </c>
      <c r="F39" s="34" t="s">
        <v>79</v>
      </c>
      <c r="G39" s="34" t="s">
        <v>368</v>
      </c>
      <c r="H39" s="29" t="s">
        <v>94</v>
      </c>
      <c r="I39" s="35">
        <f t="shared" si="0"/>
        <v>62.457999999999998</v>
      </c>
      <c r="J39" s="39">
        <v>62458</v>
      </c>
      <c r="K39" s="37">
        <f t="shared" si="2"/>
        <v>62.457999999999998</v>
      </c>
    </row>
    <row r="40" spans="1:11" s="7" customFormat="1" ht="12.75" x14ac:dyDescent="0.2">
      <c r="A40" s="54"/>
      <c r="B40" s="26"/>
      <c r="C40" s="26"/>
      <c r="D40" s="26"/>
      <c r="E40" s="33" t="s">
        <v>142</v>
      </c>
      <c r="F40" s="34" t="s">
        <v>230</v>
      </c>
      <c r="G40" s="34" t="s">
        <v>134</v>
      </c>
      <c r="H40" s="29" t="s">
        <v>94</v>
      </c>
      <c r="I40" s="35">
        <f t="shared" si="0"/>
        <v>321.93296999999995</v>
      </c>
      <c r="J40" s="39">
        <v>321932.96999999997</v>
      </c>
      <c r="K40" s="37">
        <f t="shared" si="2"/>
        <v>321.93296999999995</v>
      </c>
    </row>
    <row r="41" spans="1:11" s="7" customFormat="1" ht="12.75" x14ac:dyDescent="0.2">
      <c r="A41" s="53"/>
      <c r="B41" s="53"/>
      <c r="C41" s="53"/>
      <c r="D41" s="53"/>
      <c r="E41" s="33" t="s">
        <v>198</v>
      </c>
      <c r="F41" s="34" t="s">
        <v>199</v>
      </c>
      <c r="G41" s="34" t="s">
        <v>378</v>
      </c>
      <c r="H41" s="29">
        <v>1822968</v>
      </c>
      <c r="I41" s="35">
        <f t="shared" si="0"/>
        <v>881.85631999999998</v>
      </c>
      <c r="J41" s="39">
        <v>881856.32</v>
      </c>
      <c r="K41" s="37">
        <f t="shared" si="2"/>
        <v>881.85631999999998</v>
      </c>
    </row>
    <row r="42" spans="1:11" s="7" customFormat="1" ht="12.75" x14ac:dyDescent="0.2">
      <c r="A42" s="53"/>
      <c r="B42" s="53"/>
      <c r="C42" s="53"/>
      <c r="D42" s="53"/>
      <c r="E42" s="33" t="s">
        <v>224</v>
      </c>
      <c r="F42" s="34" t="s">
        <v>232</v>
      </c>
      <c r="G42" s="34" t="s">
        <v>231</v>
      </c>
      <c r="H42" s="29">
        <v>48000</v>
      </c>
      <c r="I42" s="35">
        <f t="shared" si="0"/>
        <v>57.64</v>
      </c>
      <c r="J42" s="39">
        <v>57640</v>
      </c>
      <c r="K42" s="37">
        <f t="shared" si="2"/>
        <v>57.64</v>
      </c>
    </row>
    <row r="43" spans="1:11" s="7" customFormat="1" ht="12.75" x14ac:dyDescent="0.2">
      <c r="A43" s="54"/>
      <c r="B43" s="26"/>
      <c r="C43" s="26"/>
      <c r="D43" s="26"/>
      <c r="E43" s="33" t="s">
        <v>212</v>
      </c>
      <c r="F43" s="34" t="s">
        <v>83</v>
      </c>
      <c r="G43" s="34" t="s">
        <v>216</v>
      </c>
      <c r="H43" s="29">
        <v>23120</v>
      </c>
      <c r="I43" s="35">
        <f t="shared" si="0"/>
        <v>23.12</v>
      </c>
      <c r="J43" s="39">
        <v>23120</v>
      </c>
      <c r="K43" s="37">
        <f t="shared" si="2"/>
        <v>23.12</v>
      </c>
    </row>
    <row r="44" spans="1:11" s="7" customFormat="1" ht="12.75" x14ac:dyDescent="0.2">
      <c r="A44" s="54"/>
      <c r="B44" s="26"/>
      <c r="C44" s="26"/>
      <c r="D44" s="26"/>
      <c r="E44" s="33" t="s">
        <v>177</v>
      </c>
      <c r="F44" s="34" t="s">
        <v>79</v>
      </c>
      <c r="G44" s="34" t="s">
        <v>134</v>
      </c>
      <c r="H44" s="29" t="s">
        <v>94</v>
      </c>
      <c r="I44" s="35">
        <f t="shared" si="0"/>
        <v>2.6816399999999998</v>
      </c>
      <c r="J44" s="39">
        <v>2681.64</v>
      </c>
      <c r="K44" s="37">
        <f t="shared" si="2"/>
        <v>2.6816399999999998</v>
      </c>
    </row>
    <row r="45" spans="1:11" s="7" customFormat="1" ht="12.75" x14ac:dyDescent="0.2">
      <c r="A45" s="54"/>
      <c r="B45" s="26"/>
      <c r="C45" s="26"/>
      <c r="D45" s="26"/>
      <c r="E45" s="33" t="s">
        <v>225</v>
      </c>
      <c r="F45" s="34" t="s">
        <v>79</v>
      </c>
      <c r="G45" s="34" t="s">
        <v>134</v>
      </c>
      <c r="H45" s="29" t="s">
        <v>94</v>
      </c>
      <c r="I45" s="35">
        <f t="shared" si="0"/>
        <v>2.1549999999999998</v>
      </c>
      <c r="J45" s="39">
        <v>2155</v>
      </c>
      <c r="K45" s="37">
        <f t="shared" si="2"/>
        <v>2.1549999999999998</v>
      </c>
    </row>
    <row r="46" spans="1:11" s="7" customFormat="1" ht="12.75" x14ac:dyDescent="0.2">
      <c r="A46" s="53"/>
      <c r="B46" s="53"/>
      <c r="C46" s="26"/>
      <c r="D46" s="26"/>
      <c r="E46" s="33" t="s">
        <v>9</v>
      </c>
      <c r="F46" s="34" t="s">
        <v>81</v>
      </c>
      <c r="G46" s="34" t="s">
        <v>134</v>
      </c>
      <c r="H46" s="29" t="s">
        <v>94</v>
      </c>
      <c r="I46" s="35">
        <f t="shared" si="0"/>
        <v>17.13936</v>
      </c>
      <c r="J46" s="39">
        <v>17139.36</v>
      </c>
      <c r="K46" s="37">
        <f t="shared" si="2"/>
        <v>17.13936</v>
      </c>
    </row>
    <row r="47" spans="1:11" s="7" customFormat="1" ht="12.75" x14ac:dyDescent="0.2">
      <c r="A47" s="53"/>
      <c r="B47" s="53"/>
      <c r="C47" s="26"/>
      <c r="D47" s="26"/>
      <c r="E47" s="33" t="s">
        <v>206</v>
      </c>
      <c r="F47" s="34" t="s">
        <v>345</v>
      </c>
      <c r="G47" s="34" t="s">
        <v>346</v>
      </c>
      <c r="H47" s="29" t="s">
        <v>94</v>
      </c>
      <c r="I47" s="35">
        <f t="shared" si="0"/>
        <v>0.36649999999999999</v>
      </c>
      <c r="J47" s="39">
        <v>366.5</v>
      </c>
      <c r="K47" s="37">
        <f t="shared" si="2"/>
        <v>0.36649999999999999</v>
      </c>
    </row>
    <row r="48" spans="1:11" s="7" customFormat="1" ht="12.75" x14ac:dyDescent="0.2">
      <c r="A48" s="53"/>
      <c r="B48" s="53"/>
      <c r="C48" s="26"/>
      <c r="D48" s="26"/>
      <c r="E48" s="33" t="s">
        <v>339</v>
      </c>
      <c r="F48" s="34" t="s">
        <v>158</v>
      </c>
      <c r="G48" s="34"/>
      <c r="H48" s="29" t="s">
        <v>183</v>
      </c>
      <c r="I48" s="35">
        <f t="shared" si="0"/>
        <v>13.76418</v>
      </c>
      <c r="J48" s="39">
        <v>13764.18</v>
      </c>
      <c r="K48" s="37">
        <f t="shared" si="2"/>
        <v>13.76418</v>
      </c>
    </row>
    <row r="49" spans="1:11" s="7" customFormat="1" ht="12.75" x14ac:dyDescent="0.2">
      <c r="A49" s="53"/>
      <c r="B49" s="53"/>
      <c r="C49" s="55"/>
      <c r="D49" s="55"/>
      <c r="E49" s="33" t="s">
        <v>10</v>
      </c>
      <c r="F49" s="28" t="s">
        <v>222</v>
      </c>
      <c r="G49" s="34" t="s">
        <v>134</v>
      </c>
      <c r="H49" s="29" t="s">
        <v>94</v>
      </c>
      <c r="I49" s="35">
        <f t="shared" si="0"/>
        <v>0.5</v>
      </c>
      <c r="J49" s="39">
        <v>500</v>
      </c>
      <c r="K49" s="37">
        <f t="shared" si="2"/>
        <v>0.5</v>
      </c>
    </row>
    <row r="50" spans="1:11" s="7" customFormat="1" ht="25.5" x14ac:dyDescent="0.2">
      <c r="A50" s="53"/>
      <c r="B50" s="53"/>
      <c r="C50" s="55"/>
      <c r="D50" s="55"/>
      <c r="E50" s="33" t="s">
        <v>286</v>
      </c>
      <c r="F50" s="34" t="s">
        <v>79</v>
      </c>
      <c r="G50" s="34" t="s">
        <v>359</v>
      </c>
      <c r="H50" s="29">
        <v>78875</v>
      </c>
      <c r="I50" s="35">
        <f t="shared" si="0"/>
        <v>87.802999999999997</v>
      </c>
      <c r="J50" s="39">
        <v>87803</v>
      </c>
      <c r="K50" s="37">
        <f t="shared" si="2"/>
        <v>87.802999999999997</v>
      </c>
    </row>
    <row r="51" spans="1:11" s="7" customFormat="1" ht="25.5" x14ac:dyDescent="0.2">
      <c r="A51" s="53"/>
      <c r="B51" s="53"/>
      <c r="C51" s="55"/>
      <c r="D51" s="55"/>
      <c r="E51" s="33" t="s">
        <v>155</v>
      </c>
      <c r="F51" s="34" t="s">
        <v>318</v>
      </c>
      <c r="G51" s="34" t="s">
        <v>134</v>
      </c>
      <c r="H51" s="29" t="s">
        <v>94</v>
      </c>
      <c r="I51" s="35">
        <f t="shared" si="0"/>
        <v>1.3092000000000001</v>
      </c>
      <c r="J51" s="39">
        <v>1309.2</v>
      </c>
      <c r="K51" s="37">
        <f t="shared" si="2"/>
        <v>1.3092000000000001</v>
      </c>
    </row>
    <row r="52" spans="1:11" s="7" customFormat="1" ht="25.5" x14ac:dyDescent="0.2">
      <c r="A52" s="53"/>
      <c r="B52" s="53"/>
      <c r="C52" s="55"/>
      <c r="D52" s="55"/>
      <c r="E52" s="33" t="s">
        <v>201</v>
      </c>
      <c r="F52" s="28" t="s">
        <v>230</v>
      </c>
      <c r="G52" s="34" t="s">
        <v>233</v>
      </c>
      <c r="H52" s="29">
        <v>10750</v>
      </c>
      <c r="I52" s="35">
        <f t="shared" si="0"/>
        <v>14.02</v>
      </c>
      <c r="J52" s="39">
        <v>14020</v>
      </c>
      <c r="K52" s="37">
        <f t="shared" si="2"/>
        <v>14.02</v>
      </c>
    </row>
    <row r="53" spans="1:11" s="7" customFormat="1" ht="12.75" x14ac:dyDescent="0.2">
      <c r="A53" s="53"/>
      <c r="B53" s="53"/>
      <c r="C53" s="55"/>
      <c r="D53" s="55"/>
      <c r="E53" s="33" t="s">
        <v>309</v>
      </c>
      <c r="F53" s="28" t="s">
        <v>80</v>
      </c>
      <c r="G53" s="34" t="s">
        <v>319</v>
      </c>
      <c r="H53" s="29">
        <v>17000</v>
      </c>
      <c r="I53" s="35">
        <f t="shared" si="0"/>
        <v>17</v>
      </c>
      <c r="J53" s="39">
        <v>17000</v>
      </c>
      <c r="K53" s="37">
        <f t="shared" si="2"/>
        <v>17</v>
      </c>
    </row>
    <row r="54" spans="1:11" s="7" customFormat="1" ht="12.75" x14ac:dyDescent="0.2">
      <c r="A54" s="53"/>
      <c r="B54" s="53"/>
      <c r="C54" s="53"/>
      <c r="D54" s="53"/>
      <c r="E54" s="33" t="s">
        <v>156</v>
      </c>
      <c r="F54" s="28" t="s">
        <v>79</v>
      </c>
      <c r="G54" s="34" t="s">
        <v>134</v>
      </c>
      <c r="H54" s="29" t="s">
        <v>94</v>
      </c>
      <c r="I54" s="35">
        <f t="shared" si="0"/>
        <v>0.78500000000000003</v>
      </c>
      <c r="J54" s="39">
        <v>785</v>
      </c>
      <c r="K54" s="37">
        <f t="shared" si="2"/>
        <v>0.78500000000000003</v>
      </c>
    </row>
    <row r="55" spans="1:11" s="7" customFormat="1" ht="12.75" x14ac:dyDescent="0.2">
      <c r="A55" s="53"/>
      <c r="B55" s="53"/>
      <c r="C55" s="53"/>
      <c r="D55" s="53"/>
      <c r="E55" s="33" t="s">
        <v>254</v>
      </c>
      <c r="F55" s="28" t="s">
        <v>79</v>
      </c>
      <c r="G55" s="34" t="s">
        <v>269</v>
      </c>
      <c r="H55" s="29" t="s">
        <v>94</v>
      </c>
      <c r="I55" s="35">
        <f t="shared" si="0"/>
        <v>137.29151000000002</v>
      </c>
      <c r="J55" s="39">
        <v>137291.51</v>
      </c>
      <c r="K55" s="37">
        <f t="shared" si="2"/>
        <v>137.29151000000002</v>
      </c>
    </row>
    <row r="56" spans="1:11" s="7" customFormat="1" ht="12.75" x14ac:dyDescent="0.2">
      <c r="A56" s="53"/>
      <c r="B56" s="53"/>
      <c r="C56" s="53"/>
      <c r="D56" s="53"/>
      <c r="E56" s="33" t="s">
        <v>11</v>
      </c>
      <c r="F56" s="34" t="s">
        <v>82</v>
      </c>
      <c r="G56" s="34" t="s">
        <v>134</v>
      </c>
      <c r="H56" s="29" t="s">
        <v>94</v>
      </c>
      <c r="I56" s="35">
        <f t="shared" si="0"/>
        <v>9.9830000000000005</v>
      </c>
      <c r="J56" s="39">
        <v>9983</v>
      </c>
      <c r="K56" s="37">
        <f t="shared" si="2"/>
        <v>9.9830000000000005</v>
      </c>
    </row>
    <row r="57" spans="1:11" s="7" customFormat="1" ht="12.75" x14ac:dyDescent="0.2">
      <c r="A57" s="53"/>
      <c r="B57" s="53"/>
      <c r="C57" s="53"/>
      <c r="D57" s="53"/>
      <c r="E57" s="33" t="s">
        <v>138</v>
      </c>
      <c r="F57" s="34" t="s">
        <v>81</v>
      </c>
      <c r="G57" s="76" t="s">
        <v>369</v>
      </c>
      <c r="H57" s="29" t="s">
        <v>94</v>
      </c>
      <c r="I57" s="35">
        <f t="shared" si="0"/>
        <v>8.7127199999999991</v>
      </c>
      <c r="J57" s="39">
        <v>8712.7199999999993</v>
      </c>
      <c r="K57" s="37">
        <f t="shared" si="2"/>
        <v>8.7127199999999991</v>
      </c>
    </row>
    <row r="58" spans="1:11" s="7" customFormat="1" ht="12.75" x14ac:dyDescent="0.2">
      <c r="A58" s="53"/>
      <c r="B58" s="53"/>
      <c r="C58" s="53"/>
      <c r="D58" s="53"/>
      <c r="E58" s="33" t="s">
        <v>287</v>
      </c>
      <c r="F58" s="34" t="s">
        <v>79</v>
      </c>
      <c r="G58" s="34" t="s">
        <v>134</v>
      </c>
      <c r="H58" s="29" t="s">
        <v>94</v>
      </c>
      <c r="I58" s="35">
        <f t="shared" si="0"/>
        <v>9.5640000000000001</v>
      </c>
      <c r="J58" s="39">
        <v>9564</v>
      </c>
      <c r="K58" s="37">
        <f t="shared" si="2"/>
        <v>9.5640000000000001</v>
      </c>
    </row>
    <row r="59" spans="1:11" s="7" customFormat="1" ht="25.5" x14ac:dyDescent="0.2">
      <c r="A59" s="53"/>
      <c r="B59" s="53"/>
      <c r="C59" s="53"/>
      <c r="D59" s="53"/>
      <c r="E59" s="33" t="s">
        <v>99</v>
      </c>
      <c r="F59" s="34" t="s">
        <v>102</v>
      </c>
      <c r="G59" s="34" t="s">
        <v>133</v>
      </c>
      <c r="H59" s="29" t="s">
        <v>116</v>
      </c>
      <c r="I59" s="35">
        <f t="shared" si="0"/>
        <v>416.82265000000001</v>
      </c>
      <c r="J59" s="39">
        <v>416822.65</v>
      </c>
      <c r="K59" s="37">
        <f t="shared" si="2"/>
        <v>416.82265000000001</v>
      </c>
    </row>
    <row r="60" spans="1:11" s="7" customFormat="1" ht="12.75" x14ac:dyDescent="0.2">
      <c r="A60" s="53"/>
      <c r="B60" s="53"/>
      <c r="C60" s="53"/>
      <c r="D60" s="53"/>
      <c r="E60" s="33" t="s">
        <v>310</v>
      </c>
      <c r="F60" s="34" t="s">
        <v>320</v>
      </c>
      <c r="G60" s="34" t="s">
        <v>134</v>
      </c>
      <c r="H60" s="29" t="s">
        <v>94</v>
      </c>
      <c r="I60" s="35">
        <f t="shared" si="0"/>
        <v>3.94</v>
      </c>
      <c r="J60" s="39">
        <v>3940</v>
      </c>
      <c r="K60" s="37">
        <f t="shared" si="2"/>
        <v>3.94</v>
      </c>
    </row>
    <row r="61" spans="1:11" s="7" customFormat="1" ht="12.75" x14ac:dyDescent="0.2">
      <c r="A61" s="53"/>
      <c r="B61" s="53"/>
      <c r="C61" s="53"/>
      <c r="D61" s="53"/>
      <c r="E61" s="33" t="s">
        <v>157</v>
      </c>
      <c r="F61" s="34" t="s">
        <v>158</v>
      </c>
      <c r="G61" s="34"/>
      <c r="H61" s="29" t="s">
        <v>183</v>
      </c>
      <c r="I61" s="35">
        <f t="shared" si="0"/>
        <v>24.141099999999998</v>
      </c>
      <c r="J61" s="39">
        <v>24141.1</v>
      </c>
      <c r="K61" s="37">
        <f t="shared" si="2"/>
        <v>24.141099999999998</v>
      </c>
    </row>
    <row r="62" spans="1:11" s="7" customFormat="1" ht="12.75" x14ac:dyDescent="0.2">
      <c r="A62" s="53"/>
      <c r="B62" s="53"/>
      <c r="C62" s="53"/>
      <c r="D62" s="53"/>
      <c r="E62" s="33" t="s">
        <v>186</v>
      </c>
      <c r="F62" s="34" t="s">
        <v>230</v>
      </c>
      <c r="G62" s="34" t="s">
        <v>134</v>
      </c>
      <c r="H62" s="29" t="s">
        <v>94</v>
      </c>
      <c r="I62" s="35">
        <f t="shared" si="0"/>
        <v>3.58</v>
      </c>
      <c r="J62" s="39">
        <v>3580</v>
      </c>
      <c r="K62" s="37">
        <f t="shared" si="2"/>
        <v>3.58</v>
      </c>
    </row>
    <row r="63" spans="1:11" s="7" customFormat="1" ht="12.75" x14ac:dyDescent="0.2">
      <c r="A63" s="53"/>
      <c r="B63" s="53"/>
      <c r="C63" s="53"/>
      <c r="D63" s="53"/>
      <c r="E63" s="33" t="s">
        <v>189</v>
      </c>
      <c r="F63" s="34" t="s">
        <v>79</v>
      </c>
      <c r="G63" s="34" t="s">
        <v>134</v>
      </c>
      <c r="H63" s="29" t="s">
        <v>94</v>
      </c>
      <c r="I63" s="35">
        <f t="shared" si="0"/>
        <v>10.5275</v>
      </c>
      <c r="J63" s="39">
        <v>10527.5</v>
      </c>
      <c r="K63" s="37">
        <f t="shared" si="2"/>
        <v>10.5275</v>
      </c>
    </row>
    <row r="64" spans="1:11" s="7" customFormat="1" ht="12.75" x14ac:dyDescent="0.2">
      <c r="A64" s="53"/>
      <c r="B64" s="53"/>
      <c r="C64" s="53"/>
      <c r="D64" s="53"/>
      <c r="E64" s="33" t="s">
        <v>255</v>
      </c>
      <c r="F64" s="34" t="s">
        <v>79</v>
      </c>
      <c r="G64" s="34" t="s">
        <v>134</v>
      </c>
      <c r="H64" s="29" t="s">
        <v>94</v>
      </c>
      <c r="I64" s="35">
        <f t="shared" si="0"/>
        <v>3.5775000000000001</v>
      </c>
      <c r="J64" s="39">
        <v>3577.5</v>
      </c>
      <c r="K64" s="37">
        <f t="shared" si="2"/>
        <v>3.5775000000000001</v>
      </c>
    </row>
    <row r="65" spans="1:11" s="7" customFormat="1" ht="12.75" x14ac:dyDescent="0.2">
      <c r="A65" s="53"/>
      <c r="B65" s="53"/>
      <c r="C65" s="53"/>
      <c r="D65" s="53"/>
      <c r="E65" s="33" t="s">
        <v>256</v>
      </c>
      <c r="F65" s="34" t="s">
        <v>270</v>
      </c>
      <c r="G65" s="34" t="s">
        <v>134</v>
      </c>
      <c r="H65" s="29" t="s">
        <v>94</v>
      </c>
      <c r="I65" s="35">
        <f t="shared" si="0"/>
        <v>2.99234</v>
      </c>
      <c r="J65" s="39">
        <v>2992.34</v>
      </c>
      <c r="K65" s="37">
        <f t="shared" si="2"/>
        <v>2.99234</v>
      </c>
    </row>
    <row r="66" spans="1:11" s="7" customFormat="1" ht="12.75" x14ac:dyDescent="0.2">
      <c r="A66" s="53"/>
      <c r="B66" s="53"/>
      <c r="C66" s="53"/>
      <c r="D66" s="53"/>
      <c r="E66" s="33" t="s">
        <v>143</v>
      </c>
      <c r="F66" s="34" t="s">
        <v>270</v>
      </c>
      <c r="G66" s="34" t="s">
        <v>134</v>
      </c>
      <c r="H66" s="29" t="s">
        <v>94</v>
      </c>
      <c r="I66" s="35">
        <f t="shared" si="0"/>
        <v>0.75</v>
      </c>
      <c r="J66" s="39">
        <v>750</v>
      </c>
      <c r="K66" s="37">
        <f t="shared" si="2"/>
        <v>0.75</v>
      </c>
    </row>
    <row r="67" spans="1:11" s="7" customFormat="1" ht="12.75" x14ac:dyDescent="0.2">
      <c r="A67" s="53"/>
      <c r="B67" s="53"/>
      <c r="C67" s="53"/>
      <c r="D67" s="53"/>
      <c r="E67" s="33" t="s">
        <v>311</v>
      </c>
      <c r="F67" s="34" t="s">
        <v>79</v>
      </c>
      <c r="G67" s="34" t="s">
        <v>134</v>
      </c>
      <c r="H67" s="29" t="s">
        <v>94</v>
      </c>
      <c r="I67" s="35">
        <f t="shared" si="0"/>
        <v>2.0808</v>
      </c>
      <c r="J67" s="39">
        <v>2080.8000000000002</v>
      </c>
      <c r="K67" s="37">
        <f t="shared" si="2"/>
        <v>2.0808</v>
      </c>
    </row>
    <row r="68" spans="1:11" s="7" customFormat="1" ht="12.75" x14ac:dyDescent="0.2">
      <c r="A68" s="53"/>
      <c r="B68" s="53"/>
      <c r="C68" s="53"/>
      <c r="D68" s="53"/>
      <c r="E68" s="33" t="s">
        <v>121</v>
      </c>
      <c r="F68" s="28" t="s">
        <v>170</v>
      </c>
      <c r="G68" s="34" t="s">
        <v>282</v>
      </c>
      <c r="H68" s="29">
        <v>39000</v>
      </c>
      <c r="I68" s="35">
        <f t="shared" si="0"/>
        <v>22.390999999999998</v>
      </c>
      <c r="J68" s="39">
        <v>22391</v>
      </c>
      <c r="K68" s="37">
        <f t="shared" ref="K68:K127" si="3">J68/1000</f>
        <v>22.390999999999998</v>
      </c>
    </row>
    <row r="69" spans="1:11" s="7" customFormat="1" ht="12.75" x14ac:dyDescent="0.2">
      <c r="A69" s="53"/>
      <c r="B69" s="53"/>
      <c r="C69" s="53"/>
      <c r="D69" s="53"/>
      <c r="E69" s="33" t="s">
        <v>12</v>
      </c>
      <c r="F69" s="28" t="s">
        <v>81</v>
      </c>
      <c r="G69" s="34" t="s">
        <v>379</v>
      </c>
      <c r="H69" s="29">
        <v>96000</v>
      </c>
      <c r="I69" s="35">
        <f t="shared" si="0"/>
        <v>4.8600000000000003</v>
      </c>
      <c r="J69" s="39">
        <v>4860</v>
      </c>
      <c r="K69" s="37">
        <f t="shared" si="3"/>
        <v>4.8600000000000003</v>
      </c>
    </row>
    <row r="70" spans="1:11" s="7" customFormat="1" ht="12.75" x14ac:dyDescent="0.2">
      <c r="A70" s="53"/>
      <c r="B70" s="53"/>
      <c r="C70" s="53"/>
      <c r="D70" s="53"/>
      <c r="E70" s="61" t="s">
        <v>261</v>
      </c>
      <c r="F70" s="28" t="s">
        <v>271</v>
      </c>
      <c r="G70" s="34"/>
      <c r="H70" s="29"/>
      <c r="I70" s="35">
        <f t="shared" si="0"/>
        <v>2.61</v>
      </c>
      <c r="J70" s="39">
        <v>2610</v>
      </c>
      <c r="K70" s="37">
        <f t="shared" si="3"/>
        <v>2.61</v>
      </c>
    </row>
    <row r="71" spans="1:11" s="7" customFormat="1" ht="12.75" x14ac:dyDescent="0.2">
      <c r="A71" s="53"/>
      <c r="B71" s="53"/>
      <c r="C71" s="53"/>
      <c r="D71" s="53"/>
      <c r="E71" s="33" t="s">
        <v>226</v>
      </c>
      <c r="F71" s="28" t="s">
        <v>79</v>
      </c>
      <c r="G71" s="34" t="s">
        <v>134</v>
      </c>
      <c r="H71" s="29" t="s">
        <v>94</v>
      </c>
      <c r="I71" s="35">
        <f t="shared" si="0"/>
        <v>10.54</v>
      </c>
      <c r="J71" s="39">
        <v>10540</v>
      </c>
      <c r="K71" s="37">
        <f t="shared" si="3"/>
        <v>10.54</v>
      </c>
    </row>
    <row r="72" spans="1:11" s="7" customFormat="1" ht="12.75" x14ac:dyDescent="0.2">
      <c r="A72" s="53"/>
      <c r="B72" s="53"/>
      <c r="C72" s="53"/>
      <c r="D72" s="53"/>
      <c r="E72" s="33" t="s">
        <v>13</v>
      </c>
      <c r="F72" s="34" t="s">
        <v>82</v>
      </c>
      <c r="G72" s="34" t="s">
        <v>134</v>
      </c>
      <c r="H72" s="29" t="s">
        <v>94</v>
      </c>
      <c r="I72" s="35">
        <f t="shared" si="0"/>
        <v>15.99</v>
      </c>
      <c r="J72" s="39">
        <v>15990</v>
      </c>
      <c r="K72" s="37">
        <f t="shared" si="3"/>
        <v>15.99</v>
      </c>
    </row>
    <row r="73" spans="1:11" s="7" customFormat="1" ht="12.75" x14ac:dyDescent="0.2">
      <c r="A73" s="53"/>
      <c r="B73" s="53"/>
      <c r="C73" s="53"/>
      <c r="D73" s="53"/>
      <c r="E73" s="33" t="s">
        <v>14</v>
      </c>
      <c r="F73" s="34" t="s">
        <v>84</v>
      </c>
      <c r="G73" s="34" t="s">
        <v>283</v>
      </c>
      <c r="H73" s="29">
        <v>12280</v>
      </c>
      <c r="I73" s="35">
        <f t="shared" si="0"/>
        <v>15.3995</v>
      </c>
      <c r="J73" s="39">
        <v>15399.5</v>
      </c>
      <c r="K73" s="37">
        <f t="shared" si="3"/>
        <v>15.3995</v>
      </c>
    </row>
    <row r="74" spans="1:11" s="7" customFormat="1" ht="12.75" x14ac:dyDescent="0.2">
      <c r="A74" s="53"/>
      <c r="B74" s="53"/>
      <c r="C74" s="53"/>
      <c r="D74" s="53"/>
      <c r="E74" s="33" t="s">
        <v>15</v>
      </c>
      <c r="F74" s="34" t="s">
        <v>80</v>
      </c>
      <c r="G74" s="34" t="s">
        <v>303</v>
      </c>
      <c r="H74" s="29">
        <v>35000</v>
      </c>
      <c r="I74" s="35">
        <f t="shared" si="0"/>
        <v>49.13</v>
      </c>
      <c r="J74" s="39">
        <v>49130</v>
      </c>
      <c r="K74" s="37">
        <f t="shared" si="3"/>
        <v>49.13</v>
      </c>
    </row>
    <row r="75" spans="1:11" s="7" customFormat="1" ht="12.75" x14ac:dyDescent="0.2">
      <c r="A75" s="53"/>
      <c r="B75" s="53"/>
      <c r="C75" s="53"/>
      <c r="D75" s="53"/>
      <c r="E75" s="33" t="s">
        <v>16</v>
      </c>
      <c r="F75" s="34" t="s">
        <v>103</v>
      </c>
      <c r="G75" s="34" t="s">
        <v>380</v>
      </c>
      <c r="H75" s="29">
        <v>420000</v>
      </c>
      <c r="I75" s="35">
        <f t="shared" si="0"/>
        <v>98</v>
      </c>
      <c r="J75" s="39">
        <v>98000</v>
      </c>
      <c r="K75" s="37">
        <f t="shared" si="3"/>
        <v>98</v>
      </c>
    </row>
    <row r="76" spans="1:11" s="7" customFormat="1" ht="12.75" x14ac:dyDescent="0.2">
      <c r="A76" s="53"/>
      <c r="B76" s="53"/>
      <c r="C76" s="53"/>
      <c r="D76" s="53"/>
      <c r="E76" s="33" t="s">
        <v>288</v>
      </c>
      <c r="F76" s="34" t="s">
        <v>199</v>
      </c>
      <c r="G76" s="34" t="s">
        <v>293</v>
      </c>
      <c r="H76" s="29">
        <v>17880</v>
      </c>
      <c r="I76" s="35">
        <f t="shared" si="0"/>
        <v>17.88</v>
      </c>
      <c r="J76" s="39">
        <v>17880</v>
      </c>
      <c r="K76" s="37">
        <f t="shared" si="3"/>
        <v>17.88</v>
      </c>
    </row>
    <row r="77" spans="1:11" s="7" customFormat="1" ht="12.75" x14ac:dyDescent="0.2">
      <c r="A77" s="53"/>
      <c r="B77" s="53"/>
      <c r="C77" s="53"/>
      <c r="D77" s="53"/>
      <c r="E77" s="33" t="s">
        <v>288</v>
      </c>
      <c r="F77" s="34" t="s">
        <v>80</v>
      </c>
      <c r="G77" s="34" t="s">
        <v>321</v>
      </c>
      <c r="H77" s="29">
        <v>61800</v>
      </c>
      <c r="I77" s="35">
        <f t="shared" si="0"/>
        <v>15.45</v>
      </c>
      <c r="J77" s="39">
        <v>15450</v>
      </c>
      <c r="K77" s="37">
        <f t="shared" si="3"/>
        <v>15.45</v>
      </c>
    </row>
    <row r="78" spans="1:11" s="7" customFormat="1" ht="12.75" x14ac:dyDescent="0.2">
      <c r="A78" s="53"/>
      <c r="B78" s="53"/>
      <c r="C78" s="53"/>
      <c r="D78" s="53"/>
      <c r="E78" s="33" t="s">
        <v>190</v>
      </c>
      <c r="F78" s="34" t="s">
        <v>191</v>
      </c>
      <c r="G78" s="34" t="s">
        <v>381</v>
      </c>
      <c r="H78" s="29">
        <v>361080</v>
      </c>
      <c r="I78" s="35">
        <f t="shared" si="0"/>
        <v>106.73</v>
      </c>
      <c r="J78" s="39">
        <v>106730</v>
      </c>
      <c r="K78" s="37">
        <f t="shared" si="3"/>
        <v>106.73</v>
      </c>
    </row>
    <row r="79" spans="1:11" s="7" customFormat="1" ht="12.75" x14ac:dyDescent="0.2">
      <c r="A79" s="53"/>
      <c r="B79" s="53"/>
      <c r="C79" s="53"/>
      <c r="D79" s="53"/>
      <c r="E79" s="33" t="s">
        <v>190</v>
      </c>
      <c r="F79" s="34" t="s">
        <v>169</v>
      </c>
      <c r="G79" s="34" t="s">
        <v>347</v>
      </c>
      <c r="H79" s="29">
        <v>234940</v>
      </c>
      <c r="I79" s="35">
        <f t="shared" si="0"/>
        <v>335.02</v>
      </c>
      <c r="J79" s="39">
        <v>335020</v>
      </c>
      <c r="K79" s="37">
        <f t="shared" si="3"/>
        <v>335.02</v>
      </c>
    </row>
    <row r="80" spans="1:11" s="7" customFormat="1" ht="12.75" x14ac:dyDescent="0.2">
      <c r="A80" s="53"/>
      <c r="B80" s="53"/>
      <c r="C80" s="53"/>
      <c r="D80" s="53"/>
      <c r="E80" s="33" t="s">
        <v>190</v>
      </c>
      <c r="F80" s="34" t="s">
        <v>199</v>
      </c>
      <c r="G80" s="34" t="s">
        <v>272</v>
      </c>
      <c r="H80" s="29">
        <v>44998</v>
      </c>
      <c r="I80" s="35">
        <f t="shared" si="0"/>
        <v>7.4005000000000001</v>
      </c>
      <c r="J80" s="39">
        <v>7400.5</v>
      </c>
      <c r="K80" s="37">
        <f t="shared" si="3"/>
        <v>7.4005000000000001</v>
      </c>
    </row>
    <row r="81" spans="1:11" s="7" customFormat="1" ht="12.75" x14ac:dyDescent="0.2">
      <c r="A81" s="53"/>
      <c r="B81" s="53"/>
      <c r="C81" s="53"/>
      <c r="D81" s="53"/>
      <c r="E81" s="33" t="s">
        <v>190</v>
      </c>
      <c r="F81" s="34" t="s">
        <v>79</v>
      </c>
      <c r="G81" s="34" t="s">
        <v>134</v>
      </c>
      <c r="H81" s="29" t="s">
        <v>94</v>
      </c>
      <c r="I81" s="35">
        <f t="shared" si="0"/>
        <v>4.2</v>
      </c>
      <c r="J81" s="39">
        <v>4200</v>
      </c>
      <c r="K81" s="37">
        <f t="shared" si="3"/>
        <v>4.2</v>
      </c>
    </row>
    <row r="82" spans="1:11" s="7" customFormat="1" ht="12.75" x14ac:dyDescent="0.2">
      <c r="A82" s="53"/>
      <c r="B82" s="53"/>
      <c r="C82" s="53"/>
      <c r="D82" s="53"/>
      <c r="E82" s="33" t="s">
        <v>139</v>
      </c>
      <c r="F82" s="34" t="s">
        <v>234</v>
      </c>
      <c r="G82" s="34" t="s">
        <v>235</v>
      </c>
      <c r="H82" s="29" t="s">
        <v>94</v>
      </c>
      <c r="I82" s="35">
        <f t="shared" si="0"/>
        <v>16.7121</v>
      </c>
      <c r="J82" s="39">
        <v>16712.099999999999</v>
      </c>
      <c r="K82" s="37">
        <f t="shared" si="3"/>
        <v>16.7121</v>
      </c>
    </row>
    <row r="83" spans="1:11" s="7" customFormat="1" ht="12.75" x14ac:dyDescent="0.2">
      <c r="A83" s="53"/>
      <c r="B83" s="53"/>
      <c r="C83" s="53"/>
      <c r="D83" s="53"/>
      <c r="E83" s="33" t="s">
        <v>17</v>
      </c>
      <c r="F83" s="34" t="s">
        <v>80</v>
      </c>
      <c r="G83" s="34" t="s">
        <v>134</v>
      </c>
      <c r="H83" s="29" t="s">
        <v>94</v>
      </c>
      <c r="I83" s="35">
        <f t="shared" si="0"/>
        <v>192.28100000000001</v>
      </c>
      <c r="J83" s="39">
        <v>192281</v>
      </c>
      <c r="K83" s="37">
        <f t="shared" si="3"/>
        <v>192.28100000000001</v>
      </c>
    </row>
    <row r="84" spans="1:11" s="7" customFormat="1" ht="12.75" x14ac:dyDescent="0.2">
      <c r="A84" s="53"/>
      <c r="B84" s="53"/>
      <c r="C84" s="53"/>
      <c r="D84" s="53"/>
      <c r="E84" s="33" t="s">
        <v>159</v>
      </c>
      <c r="F84" s="34" t="s">
        <v>158</v>
      </c>
      <c r="G84" s="34"/>
      <c r="H84" s="29" t="s">
        <v>183</v>
      </c>
      <c r="I84" s="35">
        <f t="shared" si="0"/>
        <v>32.610489999999999</v>
      </c>
      <c r="J84" s="39">
        <v>32610.49</v>
      </c>
      <c r="K84" s="37">
        <f t="shared" si="3"/>
        <v>32.610489999999999</v>
      </c>
    </row>
    <row r="85" spans="1:11" s="7" customFormat="1" ht="12.75" x14ac:dyDescent="0.2">
      <c r="A85" s="53"/>
      <c r="B85" s="53"/>
      <c r="C85" s="53"/>
      <c r="D85" s="53"/>
      <c r="E85" s="33" t="s">
        <v>354</v>
      </c>
      <c r="F85" s="34" t="s">
        <v>358</v>
      </c>
      <c r="G85" s="34" t="s">
        <v>360</v>
      </c>
      <c r="H85" s="29">
        <v>111600</v>
      </c>
      <c r="I85" s="35">
        <f t="shared" si="0"/>
        <v>111.6</v>
      </c>
      <c r="J85" s="39">
        <v>111600</v>
      </c>
      <c r="K85" s="37">
        <f t="shared" si="3"/>
        <v>111.6</v>
      </c>
    </row>
    <row r="86" spans="1:11" s="7" customFormat="1" ht="12.75" x14ac:dyDescent="0.2">
      <c r="A86" s="53"/>
      <c r="B86" s="53"/>
      <c r="C86" s="53"/>
      <c r="D86" s="53"/>
      <c r="E86" s="33" t="s">
        <v>289</v>
      </c>
      <c r="F86" s="34" t="s">
        <v>79</v>
      </c>
      <c r="G86" s="34" t="s">
        <v>294</v>
      </c>
      <c r="H86" s="29">
        <v>21120</v>
      </c>
      <c r="I86" s="35">
        <f t="shared" si="0"/>
        <v>7.3920000000000003</v>
      </c>
      <c r="J86" s="39">
        <v>7392</v>
      </c>
      <c r="K86" s="37">
        <f t="shared" si="3"/>
        <v>7.3920000000000003</v>
      </c>
    </row>
    <row r="87" spans="1:11" s="7" customFormat="1" ht="12.75" x14ac:dyDescent="0.2">
      <c r="A87" s="53"/>
      <c r="B87" s="53"/>
      <c r="C87" s="53"/>
      <c r="D87" s="53"/>
      <c r="E87" s="33" t="s">
        <v>122</v>
      </c>
      <c r="F87" s="28" t="s">
        <v>79</v>
      </c>
      <c r="G87" s="34" t="s">
        <v>382</v>
      </c>
      <c r="H87" s="29">
        <v>24471</v>
      </c>
      <c r="I87" s="35">
        <f t="shared" si="0"/>
        <v>8.2560000000000002</v>
      </c>
      <c r="J87" s="39">
        <v>8256</v>
      </c>
      <c r="K87" s="37">
        <f t="shared" si="3"/>
        <v>8.2560000000000002</v>
      </c>
    </row>
    <row r="88" spans="1:11" s="7" customFormat="1" ht="12.75" x14ac:dyDescent="0.2">
      <c r="A88" s="53"/>
      <c r="B88" s="53"/>
      <c r="C88" s="53"/>
      <c r="D88" s="53"/>
      <c r="E88" s="33" t="s">
        <v>18</v>
      </c>
      <c r="F88" s="34" t="s">
        <v>81</v>
      </c>
      <c r="G88" s="34" t="s">
        <v>383</v>
      </c>
      <c r="H88" s="29" t="s">
        <v>94</v>
      </c>
      <c r="I88" s="35">
        <f t="shared" si="0"/>
        <v>28.137550000000001</v>
      </c>
      <c r="J88" s="39">
        <v>28137.55</v>
      </c>
      <c r="K88" s="37">
        <f t="shared" si="3"/>
        <v>28.137550000000001</v>
      </c>
    </row>
    <row r="89" spans="1:11" s="7" customFormat="1" ht="12.75" x14ac:dyDescent="0.2">
      <c r="A89" s="53"/>
      <c r="B89" s="53"/>
      <c r="C89" s="53"/>
      <c r="D89" s="53"/>
      <c r="E89" s="33" t="s">
        <v>160</v>
      </c>
      <c r="F89" s="34" t="s">
        <v>161</v>
      </c>
      <c r="G89" s="34" t="s">
        <v>384</v>
      </c>
      <c r="H89" s="29" t="s">
        <v>171</v>
      </c>
      <c r="I89" s="35">
        <f t="shared" si="0"/>
        <v>3.6160000000000001</v>
      </c>
      <c r="J89" s="39">
        <v>3616</v>
      </c>
      <c r="K89" s="37">
        <f t="shared" si="3"/>
        <v>3.6160000000000001</v>
      </c>
    </row>
    <row r="90" spans="1:11" s="7" customFormat="1" ht="12.75" x14ac:dyDescent="0.2">
      <c r="A90" s="53"/>
      <c r="B90" s="53"/>
      <c r="C90" s="53"/>
      <c r="D90" s="53"/>
      <c r="E90" s="33" t="s">
        <v>162</v>
      </c>
      <c r="F90" s="34" t="s">
        <v>103</v>
      </c>
      <c r="G90" s="34" t="s">
        <v>134</v>
      </c>
      <c r="H90" s="29" t="s">
        <v>94</v>
      </c>
      <c r="I90" s="35">
        <f t="shared" si="0"/>
        <v>5.3</v>
      </c>
      <c r="J90" s="39">
        <v>5300</v>
      </c>
      <c r="K90" s="37">
        <f t="shared" si="3"/>
        <v>5.3</v>
      </c>
    </row>
    <row r="91" spans="1:11" s="7" customFormat="1" ht="12.75" x14ac:dyDescent="0.2">
      <c r="A91" s="53"/>
      <c r="B91" s="53"/>
      <c r="C91" s="53"/>
      <c r="D91" s="53"/>
      <c r="E91" s="33" t="s">
        <v>19</v>
      </c>
      <c r="F91" s="34" t="s">
        <v>104</v>
      </c>
      <c r="G91" s="34" t="s">
        <v>385</v>
      </c>
      <c r="H91" s="29" t="s">
        <v>113</v>
      </c>
      <c r="I91" s="35">
        <f t="shared" si="0"/>
        <v>1087.3006499999999</v>
      </c>
      <c r="J91" s="39">
        <v>1087300.6499999999</v>
      </c>
      <c r="K91" s="37">
        <f t="shared" si="3"/>
        <v>1087.3006499999999</v>
      </c>
    </row>
    <row r="92" spans="1:11" s="7" customFormat="1" ht="12.75" x14ac:dyDescent="0.2">
      <c r="A92" s="53"/>
      <c r="B92" s="53"/>
      <c r="C92" s="53"/>
      <c r="D92" s="53"/>
      <c r="E92" s="33" t="s">
        <v>123</v>
      </c>
      <c r="F92" s="34" t="s">
        <v>120</v>
      </c>
      <c r="G92" s="34" t="s">
        <v>236</v>
      </c>
      <c r="H92" s="29" t="s">
        <v>112</v>
      </c>
      <c r="I92" s="35">
        <f t="shared" si="0"/>
        <v>8.64</v>
      </c>
      <c r="J92" s="39">
        <v>8640</v>
      </c>
      <c r="K92" s="37">
        <f t="shared" si="3"/>
        <v>8.64</v>
      </c>
    </row>
    <row r="93" spans="1:11" s="7" customFormat="1" ht="12.75" x14ac:dyDescent="0.2">
      <c r="A93" s="53"/>
      <c r="B93" s="53"/>
      <c r="C93" s="53"/>
      <c r="D93" s="53"/>
      <c r="E93" s="33" t="s">
        <v>316</v>
      </c>
      <c r="F93" s="34" t="s">
        <v>322</v>
      </c>
      <c r="G93" s="34" t="s">
        <v>134</v>
      </c>
      <c r="H93" s="29" t="s">
        <v>94</v>
      </c>
      <c r="I93" s="35">
        <f t="shared" si="0"/>
        <v>0.18</v>
      </c>
      <c r="J93" s="39">
        <v>180</v>
      </c>
      <c r="K93" s="37">
        <f t="shared" si="3"/>
        <v>0.18</v>
      </c>
    </row>
    <row r="94" spans="1:11" s="7" customFormat="1" ht="12.75" x14ac:dyDescent="0.2">
      <c r="A94" s="53"/>
      <c r="B94" s="53"/>
      <c r="C94" s="53"/>
      <c r="D94" s="53"/>
      <c r="E94" s="33" t="s">
        <v>355</v>
      </c>
      <c r="F94" s="34"/>
      <c r="G94" s="34" t="s">
        <v>361</v>
      </c>
      <c r="H94" s="29">
        <v>507.66</v>
      </c>
      <c r="I94" s="35">
        <f t="shared" si="0"/>
        <v>0.50760000000000005</v>
      </c>
      <c r="J94" s="39">
        <v>507.6</v>
      </c>
      <c r="K94" s="37">
        <f t="shared" si="3"/>
        <v>0.50760000000000005</v>
      </c>
    </row>
    <row r="95" spans="1:11" s="7" customFormat="1" ht="12.75" x14ac:dyDescent="0.2">
      <c r="A95" s="53"/>
      <c r="B95" s="53"/>
      <c r="C95" s="53"/>
      <c r="D95" s="53"/>
      <c r="E95" s="33" t="s">
        <v>124</v>
      </c>
      <c r="F95" s="34" t="s">
        <v>237</v>
      </c>
      <c r="G95" s="34" t="s">
        <v>134</v>
      </c>
      <c r="H95" s="29" t="s">
        <v>94</v>
      </c>
      <c r="I95" s="35">
        <f t="shared" si="0"/>
        <v>19.645</v>
      </c>
      <c r="J95" s="39">
        <v>19645</v>
      </c>
      <c r="K95" s="37">
        <f t="shared" si="3"/>
        <v>19.645</v>
      </c>
    </row>
    <row r="96" spans="1:11" s="7" customFormat="1" ht="12.75" x14ac:dyDescent="0.2">
      <c r="A96" s="53"/>
      <c r="B96" s="53"/>
      <c r="C96" s="53"/>
      <c r="D96" s="53"/>
      <c r="E96" s="33" t="s">
        <v>125</v>
      </c>
      <c r="F96" s="28" t="s">
        <v>79</v>
      </c>
      <c r="G96" s="34" t="s">
        <v>134</v>
      </c>
      <c r="H96" s="29" t="s">
        <v>94</v>
      </c>
      <c r="I96" s="35">
        <f t="shared" si="0"/>
        <v>12.521850000000001</v>
      </c>
      <c r="J96" s="39">
        <v>12521.85</v>
      </c>
      <c r="K96" s="37">
        <f t="shared" si="3"/>
        <v>12.521850000000001</v>
      </c>
    </row>
    <row r="97" spans="1:11" s="7" customFormat="1" ht="12.75" x14ac:dyDescent="0.2">
      <c r="A97" s="53"/>
      <c r="B97" s="53"/>
      <c r="C97" s="53"/>
      <c r="D97" s="53"/>
      <c r="E97" s="33" t="s">
        <v>20</v>
      </c>
      <c r="F97" s="34" t="s">
        <v>81</v>
      </c>
      <c r="G97" s="34" t="s">
        <v>386</v>
      </c>
      <c r="H97" s="29" t="s">
        <v>94</v>
      </c>
      <c r="I97" s="35">
        <f t="shared" si="0"/>
        <v>130.39746</v>
      </c>
      <c r="J97" s="39">
        <v>130397.46</v>
      </c>
      <c r="K97" s="37">
        <f t="shared" si="3"/>
        <v>130.39746</v>
      </c>
    </row>
    <row r="98" spans="1:11" s="7" customFormat="1" ht="12.75" x14ac:dyDescent="0.2">
      <c r="A98" s="53"/>
      <c r="B98" s="53"/>
      <c r="C98" s="53"/>
      <c r="D98" s="53"/>
      <c r="E98" s="33" t="s">
        <v>21</v>
      </c>
      <c r="F98" s="34" t="s">
        <v>80</v>
      </c>
      <c r="G98" s="34" t="s">
        <v>134</v>
      </c>
      <c r="H98" s="29" t="s">
        <v>94</v>
      </c>
      <c r="I98" s="35">
        <f t="shared" si="0"/>
        <v>1.0920000000000001</v>
      </c>
      <c r="J98" s="39">
        <v>1092</v>
      </c>
      <c r="K98" s="37">
        <f t="shared" si="3"/>
        <v>1.0920000000000001</v>
      </c>
    </row>
    <row r="99" spans="1:11" s="7" customFormat="1" ht="12.75" x14ac:dyDescent="0.2">
      <c r="A99" s="53"/>
      <c r="B99" s="53"/>
      <c r="C99" s="53"/>
      <c r="D99" s="53"/>
      <c r="E99" s="33" t="s">
        <v>192</v>
      </c>
      <c r="F99" s="34" t="s">
        <v>79</v>
      </c>
      <c r="G99" s="34" t="s">
        <v>134</v>
      </c>
      <c r="H99" s="29" t="s">
        <v>94</v>
      </c>
      <c r="I99" s="35">
        <f t="shared" si="0"/>
        <v>0.65</v>
      </c>
      <c r="J99" s="39">
        <v>650</v>
      </c>
      <c r="K99" s="37">
        <f t="shared" si="3"/>
        <v>0.65</v>
      </c>
    </row>
    <row r="100" spans="1:11" s="7" customFormat="1" ht="12.75" x14ac:dyDescent="0.2">
      <c r="A100" s="53"/>
      <c r="B100" s="53"/>
      <c r="C100" s="53"/>
      <c r="D100" s="53"/>
      <c r="E100" s="33" t="s">
        <v>312</v>
      </c>
      <c r="F100" s="34" t="s">
        <v>79</v>
      </c>
      <c r="G100" s="34" t="s">
        <v>134</v>
      </c>
      <c r="H100" s="29" t="s">
        <v>94</v>
      </c>
      <c r="I100" s="35">
        <f t="shared" si="0"/>
        <v>2.7909999999999999</v>
      </c>
      <c r="J100" s="39">
        <v>2791</v>
      </c>
      <c r="K100" s="37">
        <f t="shared" si="3"/>
        <v>2.7909999999999999</v>
      </c>
    </row>
    <row r="101" spans="1:11" s="7" customFormat="1" ht="12.75" x14ac:dyDescent="0.2">
      <c r="A101" s="53"/>
      <c r="B101" s="53"/>
      <c r="C101" s="53"/>
      <c r="D101" s="53"/>
      <c r="E101" s="33" t="s">
        <v>195</v>
      </c>
      <c r="F101" s="34" t="s">
        <v>323</v>
      </c>
      <c r="G101" s="34" t="s">
        <v>134</v>
      </c>
      <c r="H101" s="29" t="s">
        <v>94</v>
      </c>
      <c r="I101" s="35">
        <f t="shared" si="0"/>
        <v>2.3919999999999999</v>
      </c>
      <c r="J101" s="39">
        <v>2392</v>
      </c>
      <c r="K101" s="37">
        <f t="shared" si="3"/>
        <v>2.3919999999999999</v>
      </c>
    </row>
    <row r="102" spans="1:11" s="7" customFormat="1" ht="12.75" x14ac:dyDescent="0.2">
      <c r="A102" s="53"/>
      <c r="B102" s="53"/>
      <c r="C102" s="53"/>
      <c r="D102" s="53"/>
      <c r="E102" s="33" t="s">
        <v>126</v>
      </c>
      <c r="F102" s="34" t="s">
        <v>120</v>
      </c>
      <c r="G102" s="34" t="s">
        <v>387</v>
      </c>
      <c r="H102" s="29" t="s">
        <v>112</v>
      </c>
      <c r="I102" s="35">
        <f t="shared" si="0"/>
        <v>8</v>
      </c>
      <c r="J102" s="39">
        <v>8000</v>
      </c>
      <c r="K102" s="37">
        <f t="shared" si="3"/>
        <v>8</v>
      </c>
    </row>
    <row r="103" spans="1:11" s="7" customFormat="1" ht="12.75" x14ac:dyDescent="0.2">
      <c r="A103" s="53"/>
      <c r="B103" s="53"/>
      <c r="C103" s="53"/>
      <c r="D103" s="53"/>
      <c r="E103" s="33" t="s">
        <v>22</v>
      </c>
      <c r="F103" s="34" t="s">
        <v>168</v>
      </c>
      <c r="G103" s="34" t="s">
        <v>388</v>
      </c>
      <c r="H103" s="29">
        <v>93600</v>
      </c>
      <c r="I103" s="35">
        <f t="shared" si="0"/>
        <v>18.128</v>
      </c>
      <c r="J103" s="39">
        <v>18128</v>
      </c>
      <c r="K103" s="37">
        <f t="shared" si="3"/>
        <v>18.128</v>
      </c>
    </row>
    <row r="104" spans="1:11" s="7" customFormat="1" ht="12.75" x14ac:dyDescent="0.2">
      <c r="A104" s="53"/>
      <c r="B104" s="53"/>
      <c r="C104" s="53"/>
      <c r="D104" s="53"/>
      <c r="E104" s="33" t="s">
        <v>23</v>
      </c>
      <c r="F104" s="34" t="s">
        <v>79</v>
      </c>
      <c r="G104" s="34" t="s">
        <v>370</v>
      </c>
      <c r="H104" s="29" t="s">
        <v>94</v>
      </c>
      <c r="I104" s="35">
        <f t="shared" si="0"/>
        <v>38.335000000000001</v>
      </c>
      <c r="J104" s="39">
        <v>38335</v>
      </c>
      <c r="K104" s="37">
        <f t="shared" si="3"/>
        <v>38.335000000000001</v>
      </c>
    </row>
    <row r="105" spans="1:11" s="7" customFormat="1" ht="12.75" x14ac:dyDescent="0.2">
      <c r="A105" s="53"/>
      <c r="B105" s="53"/>
      <c r="C105" s="53"/>
      <c r="D105" s="53"/>
      <c r="E105" s="33" t="s">
        <v>140</v>
      </c>
      <c r="F105" s="34" t="s">
        <v>79</v>
      </c>
      <c r="G105" s="34" t="s">
        <v>134</v>
      </c>
      <c r="H105" s="29" t="s">
        <v>94</v>
      </c>
      <c r="I105" s="35">
        <f t="shared" si="0"/>
        <v>1.17</v>
      </c>
      <c r="J105" s="39">
        <v>1170</v>
      </c>
      <c r="K105" s="37">
        <f t="shared" si="3"/>
        <v>1.17</v>
      </c>
    </row>
    <row r="106" spans="1:11" s="7" customFormat="1" ht="12.75" x14ac:dyDescent="0.2">
      <c r="A106" s="53"/>
      <c r="B106" s="53"/>
      <c r="C106" s="53"/>
      <c r="D106" s="53"/>
      <c r="E106" s="33" t="s">
        <v>290</v>
      </c>
      <c r="F106" s="34" t="s">
        <v>295</v>
      </c>
      <c r="G106" s="34" t="s">
        <v>296</v>
      </c>
      <c r="H106" s="29">
        <v>221837.7</v>
      </c>
      <c r="I106" s="35">
        <f t="shared" si="0"/>
        <v>221.83170000000001</v>
      </c>
      <c r="J106" s="39">
        <v>221831.7</v>
      </c>
      <c r="K106" s="37">
        <f t="shared" si="3"/>
        <v>221.83170000000001</v>
      </c>
    </row>
    <row r="107" spans="1:11" s="7" customFormat="1" ht="12.75" x14ac:dyDescent="0.2">
      <c r="A107" s="53"/>
      <c r="B107" s="53"/>
      <c r="C107" s="53"/>
      <c r="D107" s="53"/>
      <c r="E107" s="33" t="s">
        <v>127</v>
      </c>
      <c r="F107" s="34" t="s">
        <v>297</v>
      </c>
      <c r="G107" s="34" t="s">
        <v>134</v>
      </c>
      <c r="H107" s="29" t="s">
        <v>94</v>
      </c>
      <c r="I107" s="35">
        <f t="shared" si="0"/>
        <v>1.1499999999999999</v>
      </c>
      <c r="J107" s="39">
        <v>1150</v>
      </c>
      <c r="K107" s="37">
        <f t="shared" si="3"/>
        <v>1.1499999999999999</v>
      </c>
    </row>
    <row r="108" spans="1:11" s="7" customFormat="1" ht="12.75" x14ac:dyDescent="0.2">
      <c r="A108" s="53"/>
      <c r="B108" s="53"/>
      <c r="C108" s="53"/>
      <c r="D108" s="53"/>
      <c r="E108" s="33" t="s">
        <v>24</v>
      </c>
      <c r="F108" s="34" t="s">
        <v>79</v>
      </c>
      <c r="G108" s="34" t="s">
        <v>134</v>
      </c>
      <c r="H108" s="29" t="s">
        <v>94</v>
      </c>
      <c r="I108" s="35">
        <f t="shared" si="0"/>
        <v>2.5089099999999998</v>
      </c>
      <c r="J108" s="39">
        <v>2508.91</v>
      </c>
      <c r="K108" s="37">
        <f t="shared" si="3"/>
        <v>2.5089099999999998</v>
      </c>
    </row>
    <row r="109" spans="1:11" s="7" customFormat="1" ht="12.75" x14ac:dyDescent="0.2">
      <c r="A109" s="53"/>
      <c r="B109" s="53"/>
      <c r="C109" s="53"/>
      <c r="D109" s="53"/>
      <c r="E109" s="33" t="s">
        <v>313</v>
      </c>
      <c r="F109" s="34" t="s">
        <v>324</v>
      </c>
      <c r="G109" s="34" t="s">
        <v>134</v>
      </c>
      <c r="H109" s="29" t="s">
        <v>94</v>
      </c>
      <c r="I109" s="35">
        <f t="shared" si="0"/>
        <v>10.86</v>
      </c>
      <c r="J109" s="39">
        <v>10860</v>
      </c>
      <c r="K109" s="37">
        <f t="shared" si="3"/>
        <v>10.86</v>
      </c>
    </row>
    <row r="110" spans="1:11" s="7" customFormat="1" ht="12.75" x14ac:dyDescent="0.2">
      <c r="A110" s="53"/>
      <c r="B110" s="53"/>
      <c r="C110" s="53"/>
      <c r="D110" s="53"/>
      <c r="E110" s="33" t="s">
        <v>334</v>
      </c>
      <c r="F110" s="34" t="s">
        <v>343</v>
      </c>
      <c r="G110" s="34" t="s">
        <v>348</v>
      </c>
      <c r="H110" s="29">
        <v>30360</v>
      </c>
      <c r="I110" s="35">
        <f t="shared" si="0"/>
        <v>10.625999999999999</v>
      </c>
      <c r="J110" s="39">
        <v>10626</v>
      </c>
      <c r="K110" s="37">
        <f t="shared" si="3"/>
        <v>10.625999999999999</v>
      </c>
    </row>
    <row r="111" spans="1:11" s="7" customFormat="1" ht="12.75" x14ac:dyDescent="0.2">
      <c r="A111" s="53"/>
      <c r="B111" s="53"/>
      <c r="C111" s="53"/>
      <c r="D111" s="53"/>
      <c r="E111" s="33" t="s">
        <v>213</v>
      </c>
      <c r="F111" s="34" t="s">
        <v>79</v>
      </c>
      <c r="G111" s="34" t="s">
        <v>134</v>
      </c>
      <c r="H111" s="29" t="s">
        <v>94</v>
      </c>
      <c r="I111" s="35">
        <f t="shared" si="0"/>
        <v>1.2320199999999999</v>
      </c>
      <c r="J111" s="39">
        <v>1232.02</v>
      </c>
      <c r="K111" s="37">
        <f t="shared" si="3"/>
        <v>1.2320199999999999</v>
      </c>
    </row>
    <row r="112" spans="1:11" s="7" customFormat="1" ht="12.75" x14ac:dyDescent="0.2">
      <c r="A112" s="53"/>
      <c r="B112" s="53"/>
      <c r="C112" s="53"/>
      <c r="D112" s="53"/>
      <c r="E112" s="33" t="s">
        <v>335</v>
      </c>
      <c r="F112" s="34" t="s">
        <v>79</v>
      </c>
      <c r="G112" s="34" t="s">
        <v>134</v>
      </c>
      <c r="H112" s="29" t="s">
        <v>94</v>
      </c>
      <c r="I112" s="35">
        <f t="shared" si="0"/>
        <v>2.738</v>
      </c>
      <c r="J112" s="39">
        <v>2738</v>
      </c>
      <c r="K112" s="37">
        <f t="shared" si="3"/>
        <v>2.738</v>
      </c>
    </row>
    <row r="113" spans="1:11" s="7" customFormat="1" ht="12.75" x14ac:dyDescent="0.2">
      <c r="A113" s="53"/>
      <c r="B113" s="53"/>
      <c r="C113" s="53"/>
      <c r="D113" s="53"/>
      <c r="E113" s="33" t="s">
        <v>25</v>
      </c>
      <c r="F113" s="34" t="s">
        <v>81</v>
      </c>
      <c r="G113" s="34" t="s">
        <v>371</v>
      </c>
      <c r="H113" s="29" t="s">
        <v>94</v>
      </c>
      <c r="I113" s="35">
        <f t="shared" si="0"/>
        <v>31.921400000000002</v>
      </c>
      <c r="J113" s="39">
        <v>31921.4</v>
      </c>
      <c r="K113" s="37">
        <f t="shared" si="3"/>
        <v>31.921400000000002</v>
      </c>
    </row>
    <row r="114" spans="1:11" s="7" customFormat="1" ht="12.75" x14ac:dyDescent="0.2">
      <c r="A114" s="53"/>
      <c r="B114" s="53"/>
      <c r="C114" s="53"/>
      <c r="D114" s="53"/>
      <c r="E114" s="33" t="s">
        <v>257</v>
      </c>
      <c r="F114" s="34" t="s">
        <v>273</v>
      </c>
      <c r="G114" s="34" t="s">
        <v>134</v>
      </c>
      <c r="H114" s="29" t="s">
        <v>94</v>
      </c>
      <c r="I114" s="35">
        <f t="shared" si="0"/>
        <v>0.28499999999999998</v>
      </c>
      <c r="J114" s="39">
        <v>285</v>
      </c>
      <c r="K114" s="37">
        <f t="shared" si="3"/>
        <v>0.28499999999999998</v>
      </c>
    </row>
    <row r="115" spans="1:11" s="7" customFormat="1" ht="12.75" x14ac:dyDescent="0.2">
      <c r="A115" s="53"/>
      <c r="B115" s="53"/>
      <c r="C115" s="53"/>
      <c r="D115" s="53"/>
      <c r="E115" s="33" t="s">
        <v>340</v>
      </c>
      <c r="F115" s="34" t="s">
        <v>349</v>
      </c>
      <c r="G115" s="34" t="s">
        <v>134</v>
      </c>
      <c r="H115" s="29" t="s">
        <v>94</v>
      </c>
      <c r="I115" s="35">
        <f t="shared" si="0"/>
        <v>0.70911000000000002</v>
      </c>
      <c r="J115" s="39">
        <v>709.11</v>
      </c>
      <c r="K115" s="37">
        <f t="shared" si="3"/>
        <v>0.70911000000000002</v>
      </c>
    </row>
    <row r="116" spans="1:11" s="7" customFormat="1" ht="12.75" x14ac:dyDescent="0.2">
      <c r="A116" s="53"/>
      <c r="B116" s="53"/>
      <c r="C116" s="53"/>
      <c r="D116" s="53"/>
      <c r="E116" s="33" t="s">
        <v>26</v>
      </c>
      <c r="F116" s="34" t="s">
        <v>105</v>
      </c>
      <c r="G116" s="34" t="s">
        <v>350</v>
      </c>
      <c r="H116" s="29" t="s">
        <v>94</v>
      </c>
      <c r="I116" s="35">
        <f t="shared" si="0"/>
        <v>76.724000000000004</v>
      </c>
      <c r="J116" s="39">
        <v>76724</v>
      </c>
      <c r="K116" s="37">
        <f t="shared" si="3"/>
        <v>76.724000000000004</v>
      </c>
    </row>
    <row r="117" spans="1:11" s="7" customFormat="1" ht="12.75" x14ac:dyDescent="0.2">
      <c r="A117" s="53"/>
      <c r="B117" s="53"/>
      <c r="C117" s="53"/>
      <c r="D117" s="53"/>
      <c r="E117" s="33" t="s">
        <v>27</v>
      </c>
      <c r="F117" s="34" t="s">
        <v>88</v>
      </c>
      <c r="G117" s="34" t="s">
        <v>134</v>
      </c>
      <c r="H117" s="29" t="s">
        <v>112</v>
      </c>
      <c r="I117" s="35">
        <f t="shared" ref="I117:I203" si="4">K117</f>
        <v>53.418879999999994</v>
      </c>
      <c r="J117" s="39">
        <v>53418.879999999997</v>
      </c>
      <c r="K117" s="37">
        <f t="shared" si="3"/>
        <v>53.418879999999994</v>
      </c>
    </row>
    <row r="118" spans="1:11" s="7" customFormat="1" ht="12.75" x14ac:dyDescent="0.2">
      <c r="A118" s="53"/>
      <c r="B118" s="53"/>
      <c r="C118" s="53"/>
      <c r="D118" s="53"/>
      <c r="E118" s="33" t="s">
        <v>145</v>
      </c>
      <c r="F118" s="34" t="s">
        <v>325</v>
      </c>
      <c r="G118" s="34" t="s">
        <v>134</v>
      </c>
      <c r="H118" s="29" t="s">
        <v>112</v>
      </c>
      <c r="I118" s="35">
        <f t="shared" si="4"/>
        <v>0.05</v>
      </c>
      <c r="J118" s="39">
        <v>50</v>
      </c>
      <c r="K118" s="37">
        <f t="shared" si="3"/>
        <v>0.05</v>
      </c>
    </row>
    <row r="119" spans="1:11" s="7" customFormat="1" ht="12.75" x14ac:dyDescent="0.2">
      <c r="A119" s="53"/>
      <c r="B119" s="53"/>
      <c r="C119" s="53"/>
      <c r="D119" s="53"/>
      <c r="E119" s="33" t="s">
        <v>57</v>
      </c>
      <c r="F119" s="34" t="s">
        <v>89</v>
      </c>
      <c r="G119" s="34" t="s">
        <v>389</v>
      </c>
      <c r="H119" s="29" t="s">
        <v>114</v>
      </c>
      <c r="I119" s="35">
        <f t="shared" si="4"/>
        <v>14.00975</v>
      </c>
      <c r="J119" s="39">
        <v>14009.75</v>
      </c>
      <c r="K119" s="37">
        <f t="shared" si="3"/>
        <v>14.00975</v>
      </c>
    </row>
    <row r="120" spans="1:11" s="7" customFormat="1" ht="12.75" x14ac:dyDescent="0.2">
      <c r="A120" s="53"/>
      <c r="B120" s="53"/>
      <c r="C120" s="53"/>
      <c r="D120" s="53"/>
      <c r="E120" s="33" t="s">
        <v>28</v>
      </c>
      <c r="F120" s="34" t="s">
        <v>106</v>
      </c>
      <c r="G120" s="34" t="s">
        <v>390</v>
      </c>
      <c r="H120" s="29" t="s">
        <v>112</v>
      </c>
      <c r="I120" s="35">
        <f t="shared" si="4"/>
        <v>8.6455800000000007</v>
      </c>
      <c r="J120" s="39">
        <v>8645.58</v>
      </c>
      <c r="K120" s="37">
        <f t="shared" si="3"/>
        <v>8.6455800000000007</v>
      </c>
    </row>
    <row r="121" spans="1:11" s="7" customFormat="1" ht="12.75" x14ac:dyDescent="0.2">
      <c r="A121" s="53"/>
      <c r="B121" s="53"/>
      <c r="C121" s="53"/>
      <c r="D121" s="53"/>
      <c r="E121" s="33" t="s">
        <v>163</v>
      </c>
      <c r="F121" s="34" t="s">
        <v>105</v>
      </c>
      <c r="G121" s="34" t="s">
        <v>134</v>
      </c>
      <c r="H121" s="29" t="s">
        <v>94</v>
      </c>
      <c r="I121" s="35">
        <f t="shared" si="4"/>
        <v>1.1999500000000001</v>
      </c>
      <c r="J121" s="39">
        <v>1199.95</v>
      </c>
      <c r="K121" s="37">
        <f t="shared" si="3"/>
        <v>1.1999500000000001</v>
      </c>
    </row>
    <row r="122" spans="1:11" s="7" customFormat="1" ht="12.75" x14ac:dyDescent="0.2">
      <c r="A122" s="53"/>
      <c r="B122" s="53"/>
      <c r="C122" s="53"/>
      <c r="D122" s="53"/>
      <c r="E122" s="33" t="s">
        <v>146</v>
      </c>
      <c r="F122" s="34" t="s">
        <v>80</v>
      </c>
      <c r="G122" s="34" t="s">
        <v>134</v>
      </c>
      <c r="H122" s="29" t="s">
        <v>94</v>
      </c>
      <c r="I122" s="35">
        <f t="shared" si="4"/>
        <v>5.4990600000000001</v>
      </c>
      <c r="J122" s="39">
        <v>5499.06</v>
      </c>
      <c r="K122" s="37">
        <f t="shared" si="3"/>
        <v>5.4990600000000001</v>
      </c>
    </row>
    <row r="123" spans="1:11" s="7" customFormat="1" ht="12.75" x14ac:dyDescent="0.2">
      <c r="A123" s="53"/>
      <c r="B123" s="53"/>
      <c r="C123" s="53"/>
      <c r="D123" s="53"/>
      <c r="E123" s="33" t="s">
        <v>336</v>
      </c>
      <c r="F123" s="34" t="s">
        <v>80</v>
      </c>
      <c r="G123" s="34" t="s">
        <v>134</v>
      </c>
      <c r="H123" s="29" t="s">
        <v>94</v>
      </c>
      <c r="I123" s="35">
        <f t="shared" si="4"/>
        <v>9.59</v>
      </c>
      <c r="J123" s="39">
        <v>9590</v>
      </c>
      <c r="K123" s="37">
        <f t="shared" si="3"/>
        <v>9.59</v>
      </c>
    </row>
    <row r="124" spans="1:11" s="7" customFormat="1" ht="12.75" x14ac:dyDescent="0.2">
      <c r="A124" s="53"/>
      <c r="B124" s="53"/>
      <c r="C124" s="53"/>
      <c r="D124" s="53"/>
      <c r="E124" s="33" t="s">
        <v>214</v>
      </c>
      <c r="F124" s="34" t="s">
        <v>200</v>
      </c>
      <c r="G124" s="34" t="s">
        <v>391</v>
      </c>
      <c r="H124" s="29">
        <v>35664</v>
      </c>
      <c r="I124" s="35">
        <f t="shared" si="4"/>
        <v>23.06128</v>
      </c>
      <c r="J124" s="39">
        <v>23061.279999999999</v>
      </c>
      <c r="K124" s="37">
        <f t="shared" si="3"/>
        <v>23.06128</v>
      </c>
    </row>
    <row r="125" spans="1:11" s="7" customFormat="1" ht="12.75" x14ac:dyDescent="0.2">
      <c r="A125" s="53"/>
      <c r="B125" s="53"/>
      <c r="C125" s="53"/>
      <c r="D125" s="53"/>
      <c r="E125" s="33" t="s">
        <v>164</v>
      </c>
      <c r="F125" s="34" t="s">
        <v>79</v>
      </c>
      <c r="G125" s="34" t="s">
        <v>134</v>
      </c>
      <c r="H125" s="29" t="s">
        <v>94</v>
      </c>
      <c r="I125" s="35">
        <f t="shared" si="4"/>
        <v>3.4780000000000002</v>
      </c>
      <c r="J125" s="39">
        <v>3478</v>
      </c>
      <c r="K125" s="37">
        <f t="shared" si="3"/>
        <v>3.4780000000000002</v>
      </c>
    </row>
    <row r="126" spans="1:11" s="7" customFormat="1" ht="12.75" x14ac:dyDescent="0.2">
      <c r="A126" s="53"/>
      <c r="B126" s="53"/>
      <c r="C126" s="53"/>
      <c r="D126" s="53"/>
      <c r="E126" s="33" t="s">
        <v>29</v>
      </c>
      <c r="F126" s="34" t="s">
        <v>107</v>
      </c>
      <c r="G126" s="34" t="s">
        <v>392</v>
      </c>
      <c r="H126" s="29" t="s">
        <v>112</v>
      </c>
      <c r="I126" s="35">
        <f t="shared" si="4"/>
        <v>20.671110000000002</v>
      </c>
      <c r="J126" s="39">
        <v>20671.11</v>
      </c>
      <c r="K126" s="37">
        <f t="shared" si="3"/>
        <v>20.671110000000002</v>
      </c>
    </row>
    <row r="127" spans="1:11" s="7" customFormat="1" ht="12.75" x14ac:dyDescent="0.2">
      <c r="A127" s="53"/>
      <c r="B127" s="53"/>
      <c r="C127" s="53"/>
      <c r="D127" s="53"/>
      <c r="E127" s="33" t="s">
        <v>147</v>
      </c>
      <c r="F127" s="34" t="s">
        <v>326</v>
      </c>
      <c r="G127" s="34" t="s">
        <v>134</v>
      </c>
      <c r="H127" s="29" t="s">
        <v>94</v>
      </c>
      <c r="I127" s="35">
        <f t="shared" si="4"/>
        <v>0.77879999999999994</v>
      </c>
      <c r="J127" s="39">
        <v>778.8</v>
      </c>
      <c r="K127" s="37">
        <f t="shared" si="3"/>
        <v>0.77879999999999994</v>
      </c>
    </row>
    <row r="128" spans="1:11" s="7" customFormat="1" ht="12.75" x14ac:dyDescent="0.2">
      <c r="A128" s="53"/>
      <c r="B128" s="53"/>
      <c r="C128" s="53"/>
      <c r="D128" s="53"/>
      <c r="E128" s="33" t="s">
        <v>30</v>
      </c>
      <c r="F128" s="34" t="s">
        <v>79</v>
      </c>
      <c r="G128" s="34" t="s">
        <v>134</v>
      </c>
      <c r="H128" s="29" t="s">
        <v>94</v>
      </c>
      <c r="I128" s="35">
        <f t="shared" si="4"/>
        <v>9.5039999999999996</v>
      </c>
      <c r="J128" s="39">
        <v>9504</v>
      </c>
      <c r="K128" s="37">
        <f t="shared" ref="K128:K203" si="5">J128/1000</f>
        <v>9.5039999999999996</v>
      </c>
    </row>
    <row r="129" spans="1:11" s="7" customFormat="1" ht="12.75" x14ac:dyDescent="0.2">
      <c r="A129" s="53"/>
      <c r="B129" s="53"/>
      <c r="C129" s="53"/>
      <c r="D129" s="53"/>
      <c r="E129" s="33" t="s">
        <v>317</v>
      </c>
      <c r="F129" s="34" t="s">
        <v>327</v>
      </c>
      <c r="G129" s="34" t="s">
        <v>328</v>
      </c>
      <c r="H129" s="29">
        <v>27480</v>
      </c>
      <c r="I129" s="35">
        <f t="shared" si="4"/>
        <v>9.0458999999999996</v>
      </c>
      <c r="J129" s="39">
        <v>9045.9</v>
      </c>
      <c r="K129" s="37">
        <f t="shared" si="5"/>
        <v>9.0458999999999996</v>
      </c>
    </row>
    <row r="130" spans="1:11" s="7" customFormat="1" ht="12.75" x14ac:dyDescent="0.2">
      <c r="A130" s="53"/>
      <c r="B130" s="53"/>
      <c r="C130" s="53"/>
      <c r="D130" s="53"/>
      <c r="E130" s="33" t="s">
        <v>227</v>
      </c>
      <c r="F130" s="34" t="s">
        <v>79</v>
      </c>
      <c r="G130" s="34" t="s">
        <v>238</v>
      </c>
      <c r="H130" s="29" t="s">
        <v>94</v>
      </c>
      <c r="I130" s="35">
        <f t="shared" si="4"/>
        <v>7.1520000000000001</v>
      </c>
      <c r="J130" s="39">
        <v>7152</v>
      </c>
      <c r="K130" s="37">
        <f t="shared" si="5"/>
        <v>7.1520000000000001</v>
      </c>
    </row>
    <row r="131" spans="1:11" s="7" customFormat="1" ht="12.75" x14ac:dyDescent="0.2">
      <c r="A131" s="53"/>
      <c r="B131" s="53"/>
      <c r="C131" s="53"/>
      <c r="D131" s="53"/>
      <c r="E131" s="33" t="s">
        <v>58</v>
      </c>
      <c r="F131" s="34" t="s">
        <v>108</v>
      </c>
      <c r="G131" s="34" t="s">
        <v>393</v>
      </c>
      <c r="H131" s="29" t="s">
        <v>112</v>
      </c>
      <c r="I131" s="35">
        <f t="shared" si="4"/>
        <v>0.60980000000000001</v>
      </c>
      <c r="J131" s="39">
        <v>609.79999999999995</v>
      </c>
      <c r="K131" s="37">
        <f t="shared" si="5"/>
        <v>0.60980000000000001</v>
      </c>
    </row>
    <row r="132" spans="1:11" s="7" customFormat="1" ht="12.75" x14ac:dyDescent="0.2">
      <c r="A132" s="53"/>
      <c r="B132" s="53"/>
      <c r="C132" s="53"/>
      <c r="D132" s="53"/>
      <c r="E132" s="33" t="s">
        <v>128</v>
      </c>
      <c r="F132" s="34" t="s">
        <v>129</v>
      </c>
      <c r="G132" s="24" t="s">
        <v>394</v>
      </c>
      <c r="H132" s="29" t="s">
        <v>94</v>
      </c>
      <c r="I132" s="35">
        <f t="shared" si="4"/>
        <v>10.042</v>
      </c>
      <c r="J132" s="39">
        <v>10042</v>
      </c>
      <c r="K132" s="37">
        <f t="shared" si="5"/>
        <v>10.042</v>
      </c>
    </row>
    <row r="133" spans="1:11" s="7" customFormat="1" ht="12.75" x14ac:dyDescent="0.2">
      <c r="A133" s="53"/>
      <c r="B133" s="53"/>
      <c r="C133" s="53"/>
      <c r="D133" s="53"/>
      <c r="E133" s="33" t="s">
        <v>165</v>
      </c>
      <c r="F133" s="34" t="s">
        <v>298</v>
      </c>
      <c r="G133" s="24" t="s">
        <v>134</v>
      </c>
      <c r="H133" s="29" t="s">
        <v>94</v>
      </c>
      <c r="I133" s="35">
        <f t="shared" si="4"/>
        <v>37.480499999999999</v>
      </c>
      <c r="J133" s="39">
        <v>37480.5</v>
      </c>
      <c r="K133" s="37">
        <f t="shared" si="5"/>
        <v>37.480499999999999</v>
      </c>
    </row>
    <row r="134" spans="1:11" s="7" customFormat="1" ht="12.75" x14ac:dyDescent="0.2">
      <c r="A134" s="53"/>
      <c r="B134" s="53"/>
      <c r="C134" s="53"/>
      <c r="D134" s="53"/>
      <c r="E134" s="33" t="s">
        <v>130</v>
      </c>
      <c r="F134" s="34" t="s">
        <v>239</v>
      </c>
      <c r="G134" s="34" t="s">
        <v>372</v>
      </c>
      <c r="H134" s="29" t="s">
        <v>94</v>
      </c>
      <c r="I134" s="35">
        <f t="shared" si="4"/>
        <v>45.52</v>
      </c>
      <c r="J134" s="39">
        <v>45520</v>
      </c>
      <c r="K134" s="37">
        <f t="shared" si="5"/>
        <v>45.52</v>
      </c>
    </row>
    <row r="135" spans="1:11" s="7" customFormat="1" ht="12.75" x14ac:dyDescent="0.2">
      <c r="A135" s="53"/>
      <c r="B135" s="53"/>
      <c r="C135" s="53"/>
      <c r="D135" s="53"/>
      <c r="E135" s="33" t="s">
        <v>31</v>
      </c>
      <c r="F135" s="34" t="s">
        <v>80</v>
      </c>
      <c r="G135" s="34" t="s">
        <v>134</v>
      </c>
      <c r="H135" s="29" t="s">
        <v>94</v>
      </c>
      <c r="I135" s="35">
        <f t="shared" si="4"/>
        <v>337.41237000000001</v>
      </c>
      <c r="J135" s="39">
        <v>337412.37</v>
      </c>
      <c r="K135" s="37">
        <f t="shared" si="5"/>
        <v>337.41237000000001</v>
      </c>
    </row>
    <row r="136" spans="1:11" s="7" customFormat="1" ht="12.75" x14ac:dyDescent="0.2">
      <c r="A136" s="53"/>
      <c r="B136" s="53"/>
      <c r="C136" s="53"/>
      <c r="D136" s="53"/>
      <c r="E136" s="33" t="s">
        <v>356</v>
      </c>
      <c r="F136" s="34" t="s">
        <v>210</v>
      </c>
      <c r="G136" s="34" t="s">
        <v>134</v>
      </c>
      <c r="H136" s="29" t="s">
        <v>94</v>
      </c>
      <c r="I136" s="35">
        <f t="shared" si="4"/>
        <v>0.16</v>
      </c>
      <c r="J136" s="39">
        <v>160</v>
      </c>
      <c r="K136" s="37">
        <f t="shared" si="5"/>
        <v>0.16</v>
      </c>
    </row>
    <row r="137" spans="1:11" s="7" customFormat="1" ht="12.75" x14ac:dyDescent="0.2">
      <c r="A137" s="53"/>
      <c r="B137" s="53"/>
      <c r="C137" s="53"/>
      <c r="D137" s="53"/>
      <c r="E137" s="33" t="s">
        <v>32</v>
      </c>
      <c r="F137" s="34" t="s">
        <v>200</v>
      </c>
      <c r="G137" s="34" t="s">
        <v>134</v>
      </c>
      <c r="H137" s="29" t="s">
        <v>94</v>
      </c>
      <c r="I137" s="35">
        <f t="shared" si="4"/>
        <v>0.08</v>
      </c>
      <c r="J137" s="39">
        <v>80</v>
      </c>
      <c r="K137" s="37">
        <f t="shared" si="5"/>
        <v>0.08</v>
      </c>
    </row>
    <row r="138" spans="1:11" s="7" customFormat="1" ht="12.75" x14ac:dyDescent="0.2">
      <c r="A138" s="53"/>
      <c r="B138" s="53"/>
      <c r="C138" s="53"/>
      <c r="D138" s="53"/>
      <c r="E138" s="33" t="s">
        <v>59</v>
      </c>
      <c r="F138" s="34" t="s">
        <v>90</v>
      </c>
      <c r="G138" s="34" t="s">
        <v>134</v>
      </c>
      <c r="H138" s="29" t="s">
        <v>94</v>
      </c>
      <c r="I138" s="35">
        <f t="shared" si="4"/>
        <v>3.8</v>
      </c>
      <c r="J138" s="39">
        <v>3800</v>
      </c>
      <c r="K138" s="37">
        <f t="shared" si="5"/>
        <v>3.8</v>
      </c>
    </row>
    <row r="139" spans="1:11" s="7" customFormat="1" ht="12.75" x14ac:dyDescent="0.2">
      <c r="A139" s="53"/>
      <c r="B139" s="53"/>
      <c r="C139" s="53"/>
      <c r="D139" s="53"/>
      <c r="E139" s="33" t="s">
        <v>33</v>
      </c>
      <c r="F139" s="34" t="s">
        <v>109</v>
      </c>
      <c r="G139" s="34" t="s">
        <v>395</v>
      </c>
      <c r="H139" s="29" t="s">
        <v>173</v>
      </c>
      <c r="I139" s="35">
        <f t="shared" si="4"/>
        <v>7.92</v>
      </c>
      <c r="J139" s="39">
        <v>7920</v>
      </c>
      <c r="K139" s="37">
        <f t="shared" si="5"/>
        <v>7.92</v>
      </c>
    </row>
    <row r="140" spans="1:11" s="7" customFormat="1" ht="12.75" x14ac:dyDescent="0.2">
      <c r="A140" s="53"/>
      <c r="B140" s="53"/>
      <c r="C140" s="53"/>
      <c r="D140" s="53"/>
      <c r="E140" s="33" t="s">
        <v>148</v>
      </c>
      <c r="F140" s="34" t="s">
        <v>299</v>
      </c>
      <c r="G140" s="34" t="s">
        <v>300</v>
      </c>
      <c r="H140" s="29" t="s">
        <v>94</v>
      </c>
      <c r="I140" s="35">
        <f t="shared" si="4"/>
        <v>3.7829999999999999</v>
      </c>
      <c r="J140" s="39">
        <v>3783</v>
      </c>
      <c r="K140" s="37">
        <f t="shared" si="5"/>
        <v>3.7829999999999999</v>
      </c>
    </row>
    <row r="141" spans="1:11" s="7" customFormat="1" ht="12.75" x14ac:dyDescent="0.2">
      <c r="A141" s="53"/>
      <c r="B141" s="53"/>
      <c r="C141" s="53"/>
      <c r="D141" s="53"/>
      <c r="E141" s="33" t="s">
        <v>34</v>
      </c>
      <c r="F141" s="28" t="s">
        <v>80</v>
      </c>
      <c r="G141" s="34" t="s">
        <v>134</v>
      </c>
      <c r="H141" s="29" t="s">
        <v>94</v>
      </c>
      <c r="I141" s="35">
        <f t="shared" si="4"/>
        <v>9.15</v>
      </c>
      <c r="J141" s="39">
        <v>9150</v>
      </c>
      <c r="K141" s="37">
        <f t="shared" si="5"/>
        <v>9.15</v>
      </c>
    </row>
    <row r="142" spans="1:11" s="7" customFormat="1" ht="12.75" x14ac:dyDescent="0.2">
      <c r="A142" s="53"/>
      <c r="B142" s="53"/>
      <c r="C142" s="53"/>
      <c r="D142" s="53"/>
      <c r="E142" s="33" t="s">
        <v>291</v>
      </c>
      <c r="F142" s="28" t="s">
        <v>79</v>
      </c>
      <c r="G142" s="34" t="s">
        <v>301</v>
      </c>
      <c r="H142" s="29">
        <v>120292.99</v>
      </c>
      <c r="I142" s="35">
        <f t="shared" si="4"/>
        <v>66.68862</v>
      </c>
      <c r="J142" s="39">
        <v>66688.62</v>
      </c>
      <c r="K142" s="37">
        <f t="shared" si="5"/>
        <v>66.68862</v>
      </c>
    </row>
    <row r="143" spans="1:11" s="7" customFormat="1" ht="25.5" x14ac:dyDescent="0.2">
      <c r="A143" s="53"/>
      <c r="B143" s="53"/>
      <c r="C143" s="53"/>
      <c r="D143" s="53"/>
      <c r="E143" s="33" t="s">
        <v>60</v>
      </c>
      <c r="F143" s="34" t="s">
        <v>91</v>
      </c>
      <c r="G143" s="34" t="s">
        <v>396</v>
      </c>
      <c r="H143" s="29" t="s">
        <v>95</v>
      </c>
      <c r="I143" s="35">
        <f t="shared" si="4"/>
        <v>3451.7371200000002</v>
      </c>
      <c r="J143" s="39">
        <v>3451737.12</v>
      </c>
      <c r="K143" s="37">
        <f t="shared" si="5"/>
        <v>3451.7371200000002</v>
      </c>
    </row>
    <row r="144" spans="1:11" s="7" customFormat="1" ht="25.5" x14ac:dyDescent="0.2">
      <c r="A144" s="53"/>
      <c r="B144" s="53"/>
      <c r="C144" s="53"/>
      <c r="D144" s="53"/>
      <c r="E144" s="33" t="s">
        <v>229</v>
      </c>
      <c r="F144" s="34" t="s">
        <v>240</v>
      </c>
      <c r="G144" s="34" t="s">
        <v>241</v>
      </c>
      <c r="H144" s="29" t="s">
        <v>242</v>
      </c>
      <c r="I144" s="35">
        <f t="shared" si="4"/>
        <v>177.56404999999998</v>
      </c>
      <c r="J144" s="39">
        <v>177564.05</v>
      </c>
      <c r="K144" s="37">
        <f t="shared" si="5"/>
        <v>177.56404999999998</v>
      </c>
    </row>
    <row r="145" spans="1:11" s="7" customFormat="1" ht="12.75" x14ac:dyDescent="0.2">
      <c r="A145" s="53"/>
      <c r="B145" s="53"/>
      <c r="C145" s="53"/>
      <c r="D145" s="53"/>
      <c r="E145" s="33" t="s">
        <v>314</v>
      </c>
      <c r="F145" s="34" t="s">
        <v>80</v>
      </c>
      <c r="G145" s="34" t="s">
        <v>329</v>
      </c>
      <c r="H145" s="29">
        <v>77777</v>
      </c>
      <c r="I145" s="35">
        <f t="shared" si="4"/>
        <v>77.777000000000001</v>
      </c>
      <c r="J145" s="39">
        <v>77777</v>
      </c>
      <c r="K145" s="37">
        <f t="shared" si="5"/>
        <v>77.777000000000001</v>
      </c>
    </row>
    <row r="146" spans="1:11" s="7" customFormat="1" ht="12.75" x14ac:dyDescent="0.2">
      <c r="A146" s="53"/>
      <c r="B146" s="53"/>
      <c r="C146" s="53"/>
      <c r="D146" s="53"/>
      <c r="E146" s="33" t="s">
        <v>314</v>
      </c>
      <c r="F146" s="34" t="s">
        <v>80</v>
      </c>
      <c r="G146" s="34" t="s">
        <v>351</v>
      </c>
      <c r="H146" s="29">
        <v>70000</v>
      </c>
      <c r="I146" s="35">
        <f t="shared" si="4"/>
        <v>70</v>
      </c>
      <c r="J146" s="39">
        <v>70000</v>
      </c>
      <c r="K146" s="37">
        <f t="shared" si="5"/>
        <v>70</v>
      </c>
    </row>
    <row r="147" spans="1:11" s="7" customFormat="1" ht="12.75" x14ac:dyDescent="0.2">
      <c r="A147" s="53"/>
      <c r="B147" s="53"/>
      <c r="C147" s="53"/>
      <c r="D147" s="53"/>
      <c r="E147" s="33" t="s">
        <v>149</v>
      </c>
      <c r="F147" s="34" t="s">
        <v>79</v>
      </c>
      <c r="G147" s="34" t="s">
        <v>134</v>
      </c>
      <c r="H147" s="29" t="s">
        <v>94</v>
      </c>
      <c r="I147" s="35">
        <f t="shared" si="4"/>
        <v>12.058200000000001</v>
      </c>
      <c r="J147" s="39">
        <v>12058.2</v>
      </c>
      <c r="K147" s="37">
        <f t="shared" si="5"/>
        <v>12.058200000000001</v>
      </c>
    </row>
    <row r="148" spans="1:11" s="7" customFormat="1" ht="12.75" x14ac:dyDescent="0.2">
      <c r="A148" s="53"/>
      <c r="B148" s="53"/>
      <c r="C148" s="53"/>
      <c r="D148" s="53"/>
      <c r="E148" s="33" t="s">
        <v>96</v>
      </c>
      <c r="F148" s="34" t="s">
        <v>110</v>
      </c>
      <c r="G148" s="34" t="s">
        <v>397</v>
      </c>
      <c r="H148" s="29" t="s">
        <v>167</v>
      </c>
      <c r="I148" s="35">
        <f t="shared" si="4"/>
        <v>6.4</v>
      </c>
      <c r="J148" s="39">
        <v>6400</v>
      </c>
      <c r="K148" s="37">
        <f t="shared" si="5"/>
        <v>6.4</v>
      </c>
    </row>
    <row r="149" spans="1:11" s="7" customFormat="1" ht="12.75" x14ac:dyDescent="0.2">
      <c r="A149" s="53"/>
      <c r="B149" s="53"/>
      <c r="C149" s="53"/>
      <c r="D149" s="53"/>
      <c r="E149" s="33" t="s">
        <v>203</v>
      </c>
      <c r="F149" s="34" t="s">
        <v>204</v>
      </c>
      <c r="G149" s="34" t="s">
        <v>205</v>
      </c>
      <c r="H149" s="29"/>
      <c r="I149" s="35">
        <f t="shared" si="4"/>
        <v>35.6</v>
      </c>
      <c r="J149" s="39">
        <v>35600</v>
      </c>
      <c r="K149" s="37">
        <f t="shared" si="5"/>
        <v>35.6</v>
      </c>
    </row>
    <row r="150" spans="1:11" s="7" customFormat="1" ht="12.75" x14ac:dyDescent="0.2">
      <c r="A150" s="53"/>
      <c r="B150" s="53"/>
      <c r="C150" s="53"/>
      <c r="D150" s="53"/>
      <c r="E150" s="33" t="s">
        <v>337</v>
      </c>
      <c r="F150" s="34" t="s">
        <v>79</v>
      </c>
      <c r="G150" s="34" t="s">
        <v>134</v>
      </c>
      <c r="H150" s="29" t="s">
        <v>94</v>
      </c>
      <c r="I150" s="35">
        <f t="shared" si="4"/>
        <v>4</v>
      </c>
      <c r="J150" s="39">
        <v>4000</v>
      </c>
      <c r="K150" s="37">
        <f t="shared" si="5"/>
        <v>4</v>
      </c>
    </row>
    <row r="151" spans="1:11" s="7" customFormat="1" ht="12.75" x14ac:dyDescent="0.2">
      <c r="A151" s="53"/>
      <c r="B151" s="53"/>
      <c r="C151" s="53"/>
      <c r="D151" s="53"/>
      <c r="E151" s="33" t="s">
        <v>35</v>
      </c>
      <c r="F151" s="34" t="s">
        <v>82</v>
      </c>
      <c r="G151" s="34" t="s">
        <v>243</v>
      </c>
      <c r="H151" s="29" t="s">
        <v>94</v>
      </c>
      <c r="I151" s="35">
        <f t="shared" si="4"/>
        <v>6.5739999999999998</v>
      </c>
      <c r="J151" s="39">
        <v>6574</v>
      </c>
      <c r="K151" s="37">
        <f t="shared" si="5"/>
        <v>6.5739999999999998</v>
      </c>
    </row>
    <row r="152" spans="1:11" s="7" customFormat="1" ht="25.5" x14ac:dyDescent="0.2">
      <c r="A152" s="53"/>
      <c r="B152" s="53"/>
      <c r="C152" s="53"/>
      <c r="D152" s="53"/>
      <c r="E152" s="33" t="s">
        <v>338</v>
      </c>
      <c r="F152" s="34" t="s">
        <v>352</v>
      </c>
      <c r="G152" s="34" t="s">
        <v>134</v>
      </c>
      <c r="H152" s="29" t="s">
        <v>94</v>
      </c>
      <c r="I152" s="35">
        <f t="shared" si="4"/>
        <v>0.4</v>
      </c>
      <c r="J152" s="39">
        <v>400</v>
      </c>
      <c r="K152" s="37">
        <f t="shared" si="5"/>
        <v>0.4</v>
      </c>
    </row>
    <row r="153" spans="1:11" s="7" customFormat="1" ht="12.75" x14ac:dyDescent="0.2">
      <c r="A153" s="53"/>
      <c r="B153" s="53"/>
      <c r="C153" s="53"/>
      <c r="D153" s="53"/>
      <c r="E153" s="33" t="s">
        <v>36</v>
      </c>
      <c r="F153" s="34" t="s">
        <v>80</v>
      </c>
      <c r="G153" s="34" t="s">
        <v>398</v>
      </c>
      <c r="H153" s="29" t="s">
        <v>94</v>
      </c>
      <c r="I153" s="35">
        <f t="shared" si="4"/>
        <v>1572.4359999999999</v>
      </c>
      <c r="J153" s="39">
        <v>1572436</v>
      </c>
      <c r="K153" s="37">
        <f t="shared" si="5"/>
        <v>1572.4359999999999</v>
      </c>
    </row>
    <row r="154" spans="1:11" s="7" customFormat="1" ht="12.75" x14ac:dyDescent="0.2">
      <c r="A154" s="53"/>
      <c r="B154" s="53"/>
      <c r="C154" s="53"/>
      <c r="D154" s="53"/>
      <c r="E154" s="33" t="s">
        <v>411</v>
      </c>
      <c r="F154" s="34" t="s">
        <v>412</v>
      </c>
      <c r="G154" s="34" t="s">
        <v>134</v>
      </c>
      <c r="H154" s="29" t="s">
        <v>94</v>
      </c>
      <c r="I154" s="35">
        <f t="shared" si="4"/>
        <v>1</v>
      </c>
      <c r="J154" s="39">
        <v>1000</v>
      </c>
      <c r="K154" s="37">
        <f t="shared" si="5"/>
        <v>1</v>
      </c>
    </row>
    <row r="155" spans="1:11" s="7" customFormat="1" ht="12.75" x14ac:dyDescent="0.2">
      <c r="A155" s="53"/>
      <c r="B155" s="53"/>
      <c r="C155" s="53"/>
      <c r="D155" s="53"/>
      <c r="E155" s="33" t="s">
        <v>61</v>
      </c>
      <c r="F155" s="34" t="s">
        <v>111</v>
      </c>
      <c r="G155" s="34" t="s">
        <v>133</v>
      </c>
      <c r="H155" s="29" t="s">
        <v>115</v>
      </c>
      <c r="I155" s="35">
        <f t="shared" si="4"/>
        <v>125.66248</v>
      </c>
      <c r="J155" s="39">
        <v>125662.48</v>
      </c>
      <c r="K155" s="37">
        <f t="shared" si="5"/>
        <v>125.66248</v>
      </c>
    </row>
    <row r="156" spans="1:11" s="7" customFormat="1" ht="12.75" x14ac:dyDescent="0.2">
      <c r="A156" s="53"/>
      <c r="B156" s="53"/>
      <c r="C156" s="53"/>
      <c r="D156" s="53"/>
      <c r="E156" s="33" t="s">
        <v>202</v>
      </c>
      <c r="F156" s="34" t="s">
        <v>244</v>
      </c>
      <c r="G156" s="34" t="s">
        <v>245</v>
      </c>
      <c r="H156" s="29" t="s">
        <v>94</v>
      </c>
      <c r="I156" s="35">
        <f t="shared" si="4"/>
        <v>30.65</v>
      </c>
      <c r="J156" s="39">
        <v>30650</v>
      </c>
      <c r="K156" s="37">
        <f t="shared" si="5"/>
        <v>30.65</v>
      </c>
    </row>
    <row r="157" spans="1:11" s="7" customFormat="1" ht="12.75" x14ac:dyDescent="0.2">
      <c r="A157" s="53"/>
      <c r="B157" s="53"/>
      <c r="C157" s="53"/>
      <c r="D157" s="53"/>
      <c r="E157" s="33" t="s">
        <v>150</v>
      </c>
      <c r="F157" s="34" t="s">
        <v>168</v>
      </c>
      <c r="G157" s="34" t="s">
        <v>399</v>
      </c>
      <c r="H157" s="29">
        <v>117000</v>
      </c>
      <c r="I157" s="35">
        <f t="shared" si="4"/>
        <v>86.54</v>
      </c>
      <c r="J157" s="39">
        <v>86540</v>
      </c>
      <c r="K157" s="37">
        <f t="shared" si="5"/>
        <v>86.54</v>
      </c>
    </row>
    <row r="158" spans="1:11" s="7" customFormat="1" ht="12.75" x14ac:dyDescent="0.2">
      <c r="A158" s="53"/>
      <c r="B158" s="53"/>
      <c r="C158" s="53"/>
      <c r="D158" s="53"/>
      <c r="E158" s="33" t="s">
        <v>196</v>
      </c>
      <c r="F158" s="34" t="s">
        <v>80</v>
      </c>
      <c r="G158" s="34" t="s">
        <v>400</v>
      </c>
      <c r="H158" s="29">
        <v>922800</v>
      </c>
      <c r="I158" s="35">
        <f t="shared" si="4"/>
        <v>634.74</v>
      </c>
      <c r="J158" s="39">
        <v>634740</v>
      </c>
      <c r="K158" s="37">
        <f t="shared" si="5"/>
        <v>634.74</v>
      </c>
    </row>
    <row r="159" spans="1:11" s="7" customFormat="1" ht="12.75" x14ac:dyDescent="0.2">
      <c r="A159" s="53"/>
      <c r="B159" s="53"/>
      <c r="C159" s="53"/>
      <c r="D159" s="53"/>
      <c r="E159" s="33" t="s">
        <v>357</v>
      </c>
      <c r="F159" s="34" t="s">
        <v>271</v>
      </c>
      <c r="G159" s="34"/>
      <c r="H159" s="29"/>
      <c r="I159" s="35">
        <f t="shared" si="4"/>
        <v>2.7749999999999999</v>
      </c>
      <c r="J159" s="39">
        <v>2775</v>
      </c>
      <c r="K159" s="37">
        <f t="shared" si="5"/>
        <v>2.7749999999999999</v>
      </c>
    </row>
    <row r="160" spans="1:11" s="7" customFormat="1" ht="12.75" x14ac:dyDescent="0.2">
      <c r="A160" s="53"/>
      <c r="B160" s="53"/>
      <c r="C160" s="53"/>
      <c r="D160" s="53"/>
      <c r="E160" s="33" t="s">
        <v>185</v>
      </c>
      <c r="F160" s="34" t="s">
        <v>246</v>
      </c>
      <c r="G160" s="34" t="s">
        <v>247</v>
      </c>
      <c r="H160" s="29">
        <v>19695</v>
      </c>
      <c r="I160" s="35">
        <f t="shared" si="4"/>
        <v>17.327999999999999</v>
      </c>
      <c r="J160" s="39">
        <v>17328</v>
      </c>
      <c r="K160" s="37">
        <f t="shared" si="5"/>
        <v>17.327999999999999</v>
      </c>
    </row>
    <row r="161" spans="1:11" s="7" customFormat="1" ht="12.75" x14ac:dyDescent="0.2">
      <c r="A161" s="53"/>
      <c r="B161" s="53"/>
      <c r="C161" s="53"/>
      <c r="D161" s="53"/>
      <c r="E161" s="33" t="s">
        <v>341</v>
      </c>
      <c r="F161" s="34" t="s">
        <v>210</v>
      </c>
      <c r="G161" s="34" t="s">
        <v>134</v>
      </c>
      <c r="H161" s="29" t="s">
        <v>94</v>
      </c>
      <c r="I161" s="35">
        <f t="shared" si="4"/>
        <v>0.24</v>
      </c>
      <c r="J161" s="39">
        <v>240</v>
      </c>
      <c r="K161" s="37">
        <f t="shared" si="5"/>
        <v>0.24</v>
      </c>
    </row>
    <row r="162" spans="1:11" s="7" customFormat="1" ht="12.75" x14ac:dyDescent="0.2">
      <c r="A162" s="53"/>
      <c r="B162" s="53"/>
      <c r="C162" s="53"/>
      <c r="D162" s="53"/>
      <c r="E162" s="33" t="s">
        <v>353</v>
      </c>
      <c r="F162" s="34" t="s">
        <v>83</v>
      </c>
      <c r="G162" s="34" t="s">
        <v>362</v>
      </c>
      <c r="H162" s="29">
        <v>14982</v>
      </c>
      <c r="I162" s="35">
        <f t="shared" si="4"/>
        <v>14.981999999999999</v>
      </c>
      <c r="J162" s="39">
        <v>14982</v>
      </c>
      <c r="K162" s="37">
        <f t="shared" si="5"/>
        <v>14.981999999999999</v>
      </c>
    </row>
    <row r="163" spans="1:11" s="7" customFormat="1" ht="12.75" x14ac:dyDescent="0.2">
      <c r="A163" s="53"/>
      <c r="B163" s="53"/>
      <c r="C163" s="53"/>
      <c r="D163" s="53"/>
      <c r="E163" s="33" t="s">
        <v>37</v>
      </c>
      <c r="F163" s="34" t="s">
        <v>79</v>
      </c>
      <c r="G163" s="34" t="s">
        <v>134</v>
      </c>
      <c r="H163" s="29" t="s">
        <v>94</v>
      </c>
      <c r="I163" s="35">
        <f t="shared" si="4"/>
        <v>0.90800000000000003</v>
      </c>
      <c r="J163" s="39">
        <v>908</v>
      </c>
      <c r="K163" s="37">
        <f t="shared" si="5"/>
        <v>0.90800000000000003</v>
      </c>
    </row>
    <row r="164" spans="1:11" s="7" customFormat="1" ht="12.75" x14ac:dyDescent="0.2">
      <c r="A164" s="53"/>
      <c r="B164" s="53"/>
      <c r="C164" s="53"/>
      <c r="D164" s="53"/>
      <c r="E164" s="33" t="s">
        <v>38</v>
      </c>
      <c r="F164" s="34" t="s">
        <v>79</v>
      </c>
      <c r="G164" s="34" t="s">
        <v>302</v>
      </c>
      <c r="H164" s="29" t="s">
        <v>94</v>
      </c>
      <c r="I164" s="35">
        <f t="shared" si="4"/>
        <v>14.4</v>
      </c>
      <c r="J164" s="39">
        <v>14400</v>
      </c>
      <c r="K164" s="37">
        <f t="shared" si="5"/>
        <v>14.4</v>
      </c>
    </row>
    <row r="165" spans="1:11" s="7" customFormat="1" ht="12.75" x14ac:dyDescent="0.2">
      <c r="A165" s="53"/>
      <c r="B165" s="53"/>
      <c r="C165" s="53"/>
      <c r="D165" s="53"/>
      <c r="E165" s="33" t="s">
        <v>39</v>
      </c>
      <c r="F165" s="34" t="s">
        <v>230</v>
      </c>
      <c r="G165" s="34" t="s">
        <v>134</v>
      </c>
      <c r="H165" s="29" t="s">
        <v>94</v>
      </c>
      <c r="I165" s="35">
        <f t="shared" si="4"/>
        <v>8.49024</v>
      </c>
      <c r="J165" s="39">
        <v>8490.24</v>
      </c>
      <c r="K165" s="37">
        <f t="shared" si="5"/>
        <v>8.49024</v>
      </c>
    </row>
    <row r="166" spans="1:11" s="7" customFormat="1" ht="25.5" x14ac:dyDescent="0.2">
      <c r="A166" s="53"/>
      <c r="B166" s="53"/>
      <c r="C166" s="53"/>
      <c r="D166" s="53"/>
      <c r="E166" s="33" t="s">
        <v>131</v>
      </c>
      <c r="F166" s="34" t="s">
        <v>79</v>
      </c>
      <c r="G166" s="34" t="s">
        <v>223</v>
      </c>
      <c r="H166" s="29" t="s">
        <v>94</v>
      </c>
      <c r="I166" s="35">
        <f t="shared" si="4"/>
        <v>191.17899</v>
      </c>
      <c r="J166" s="39">
        <v>191178.99</v>
      </c>
      <c r="K166" s="37">
        <f t="shared" si="5"/>
        <v>191.17899</v>
      </c>
    </row>
    <row r="167" spans="1:11" s="7" customFormat="1" ht="12.75" x14ac:dyDescent="0.2">
      <c r="A167" s="53"/>
      <c r="B167" s="53"/>
      <c r="C167" s="53"/>
      <c r="D167" s="53"/>
      <c r="E167" s="33" t="s">
        <v>132</v>
      </c>
      <c r="F167" s="34" t="s">
        <v>79</v>
      </c>
      <c r="G167" s="34" t="s">
        <v>248</v>
      </c>
      <c r="H167" s="29" t="s">
        <v>94</v>
      </c>
      <c r="I167" s="35">
        <f t="shared" si="4"/>
        <v>49.02</v>
      </c>
      <c r="J167" s="39">
        <v>49020</v>
      </c>
      <c r="K167" s="37">
        <f t="shared" si="5"/>
        <v>49.02</v>
      </c>
    </row>
    <row r="168" spans="1:11" s="7" customFormat="1" ht="12.75" x14ac:dyDescent="0.2">
      <c r="A168" s="53"/>
      <c r="B168" s="53"/>
      <c r="C168" s="53"/>
      <c r="D168" s="53"/>
      <c r="E168" s="33" t="s">
        <v>292</v>
      </c>
      <c r="F168" s="34" t="s">
        <v>304</v>
      </c>
      <c r="G168" s="34" t="s">
        <v>305</v>
      </c>
      <c r="H168" s="29">
        <v>23668</v>
      </c>
      <c r="I168" s="35">
        <f t="shared" si="4"/>
        <v>2.1</v>
      </c>
      <c r="J168" s="39">
        <v>2100</v>
      </c>
      <c r="K168" s="37">
        <f t="shared" si="5"/>
        <v>2.1</v>
      </c>
    </row>
    <row r="169" spans="1:11" s="7" customFormat="1" ht="12.75" x14ac:dyDescent="0.2">
      <c r="A169" s="53"/>
      <c r="B169" s="53"/>
      <c r="C169" s="53"/>
      <c r="D169" s="53"/>
      <c r="E169" s="33" t="s">
        <v>40</v>
      </c>
      <c r="F169" s="34" t="s">
        <v>79</v>
      </c>
      <c r="G169" s="34" t="s">
        <v>284</v>
      </c>
      <c r="H169" s="29">
        <v>49319.21</v>
      </c>
      <c r="I169" s="35">
        <f t="shared" si="4"/>
        <v>30.94904</v>
      </c>
      <c r="J169" s="39">
        <v>30949.040000000001</v>
      </c>
      <c r="K169" s="37">
        <f t="shared" si="5"/>
        <v>30.94904</v>
      </c>
    </row>
    <row r="170" spans="1:11" s="7" customFormat="1" ht="12.75" x14ac:dyDescent="0.2">
      <c r="A170" s="53"/>
      <c r="B170" s="53"/>
      <c r="C170" s="53"/>
      <c r="D170" s="53"/>
      <c r="E170" s="33" t="s">
        <v>408</v>
      </c>
      <c r="F170" s="34" t="s">
        <v>79</v>
      </c>
      <c r="G170" s="34" t="s">
        <v>134</v>
      </c>
      <c r="H170" s="29" t="s">
        <v>94</v>
      </c>
      <c r="I170" s="35">
        <f t="shared" si="4"/>
        <v>1.4205999999999999</v>
      </c>
      <c r="J170" s="39">
        <v>1420.6</v>
      </c>
      <c r="K170" s="37">
        <f t="shared" si="5"/>
        <v>1.4205999999999999</v>
      </c>
    </row>
    <row r="171" spans="1:11" s="7" customFormat="1" ht="12.75" x14ac:dyDescent="0.2">
      <c r="A171" s="53"/>
      <c r="B171" s="53"/>
      <c r="C171" s="53"/>
      <c r="D171" s="53"/>
      <c r="E171" s="33" t="s">
        <v>193</v>
      </c>
      <c r="F171" s="34" t="s">
        <v>80</v>
      </c>
      <c r="G171" s="34" t="s">
        <v>306</v>
      </c>
      <c r="H171" s="29" t="s">
        <v>94</v>
      </c>
      <c r="I171" s="35">
        <f t="shared" si="4"/>
        <v>4.056</v>
      </c>
      <c r="J171" s="39">
        <v>4056</v>
      </c>
      <c r="K171" s="37">
        <f t="shared" si="5"/>
        <v>4.056</v>
      </c>
    </row>
    <row r="172" spans="1:11" s="7" customFormat="1" ht="12.75" x14ac:dyDescent="0.2">
      <c r="A172" s="53"/>
      <c r="B172" s="53"/>
      <c r="C172" s="53"/>
      <c r="D172" s="53"/>
      <c r="E172" s="33" t="s">
        <v>41</v>
      </c>
      <c r="F172" s="34" t="s">
        <v>81</v>
      </c>
      <c r="G172" s="34" t="s">
        <v>274</v>
      </c>
      <c r="H172" s="29" t="s">
        <v>94</v>
      </c>
      <c r="I172" s="35">
        <f t="shared" si="4"/>
        <v>8.763399999999999</v>
      </c>
      <c r="J172" s="39">
        <v>8763.4</v>
      </c>
      <c r="K172" s="37">
        <f t="shared" si="5"/>
        <v>8.763399999999999</v>
      </c>
    </row>
    <row r="173" spans="1:11" s="7" customFormat="1" ht="12.75" x14ac:dyDescent="0.2">
      <c r="A173" s="53"/>
      <c r="B173" s="53"/>
      <c r="C173" s="53"/>
      <c r="D173" s="53"/>
      <c r="E173" s="33" t="s">
        <v>207</v>
      </c>
      <c r="F173" s="28" t="s">
        <v>276</v>
      </c>
      <c r="G173" s="34" t="s">
        <v>275</v>
      </c>
      <c r="H173" s="29" t="s">
        <v>94</v>
      </c>
      <c r="I173" s="35">
        <f t="shared" si="4"/>
        <v>12.10319</v>
      </c>
      <c r="J173" s="39">
        <v>12103.19</v>
      </c>
      <c r="K173" s="37">
        <f t="shared" si="5"/>
        <v>12.10319</v>
      </c>
    </row>
    <row r="174" spans="1:11" s="7" customFormat="1" ht="12.75" x14ac:dyDescent="0.2">
      <c r="A174" s="53"/>
      <c r="B174" s="53"/>
      <c r="C174" s="53"/>
      <c r="D174" s="53"/>
      <c r="E174" s="33" t="s">
        <v>42</v>
      </c>
      <c r="F174" s="28" t="s">
        <v>92</v>
      </c>
      <c r="G174" s="34" t="s">
        <v>285</v>
      </c>
      <c r="H174" s="29" t="s">
        <v>113</v>
      </c>
      <c r="I174" s="35">
        <f t="shared" si="4"/>
        <v>478.56441999999998</v>
      </c>
      <c r="J174" s="39">
        <v>478564.42</v>
      </c>
      <c r="K174" s="37">
        <f t="shared" si="5"/>
        <v>478.56441999999998</v>
      </c>
    </row>
    <row r="175" spans="1:11" s="7" customFormat="1" ht="12.75" x14ac:dyDescent="0.2">
      <c r="A175" s="53"/>
      <c r="B175" s="53"/>
      <c r="C175" s="53"/>
      <c r="D175" s="53"/>
      <c r="E175" s="33" t="s">
        <v>43</v>
      </c>
      <c r="F175" s="34" t="s">
        <v>80</v>
      </c>
      <c r="G175" s="34" t="s">
        <v>307</v>
      </c>
      <c r="H175" s="29" t="s">
        <v>94</v>
      </c>
      <c r="I175" s="35">
        <f t="shared" si="4"/>
        <v>35.012999999999998</v>
      </c>
      <c r="J175" s="39">
        <v>35013</v>
      </c>
      <c r="K175" s="37">
        <f t="shared" si="5"/>
        <v>35.012999999999998</v>
      </c>
    </row>
    <row r="176" spans="1:11" s="7" customFormat="1" ht="12.75" x14ac:dyDescent="0.2">
      <c r="A176" s="53"/>
      <c r="B176" s="53"/>
      <c r="C176" s="53"/>
      <c r="D176" s="53"/>
      <c r="E176" s="33" t="s">
        <v>262</v>
      </c>
      <c r="F176" s="34" t="s">
        <v>230</v>
      </c>
      <c r="G176" s="34" t="s">
        <v>134</v>
      </c>
      <c r="H176" s="29" t="s">
        <v>94</v>
      </c>
      <c r="I176" s="35">
        <f t="shared" si="4"/>
        <v>0.2</v>
      </c>
      <c r="J176" s="39">
        <v>200</v>
      </c>
      <c r="K176" s="37">
        <f t="shared" si="5"/>
        <v>0.2</v>
      </c>
    </row>
    <row r="177" spans="1:11" s="7" customFormat="1" ht="12.75" x14ac:dyDescent="0.2">
      <c r="A177" s="53"/>
      <c r="B177" s="53"/>
      <c r="C177" s="53"/>
      <c r="D177" s="53"/>
      <c r="E177" s="33" t="s">
        <v>44</v>
      </c>
      <c r="F177" s="34" t="s">
        <v>86</v>
      </c>
      <c r="G177" s="34" t="s">
        <v>134</v>
      </c>
      <c r="H177" s="29" t="s">
        <v>94</v>
      </c>
      <c r="I177" s="35">
        <f t="shared" si="4"/>
        <v>125.59439999999999</v>
      </c>
      <c r="J177" s="39">
        <v>125594.4</v>
      </c>
      <c r="K177" s="37">
        <f t="shared" si="5"/>
        <v>125.59439999999999</v>
      </c>
    </row>
    <row r="178" spans="1:11" s="7" customFormat="1" ht="12.75" x14ac:dyDescent="0.2">
      <c r="A178" s="53"/>
      <c r="B178" s="53"/>
      <c r="C178" s="53"/>
      <c r="D178" s="53"/>
      <c r="E178" s="33" t="s">
        <v>45</v>
      </c>
      <c r="F178" s="34" t="s">
        <v>85</v>
      </c>
      <c r="G178" s="34" t="s">
        <v>219</v>
      </c>
      <c r="H178" s="29">
        <v>386428</v>
      </c>
      <c r="I178" s="35">
        <f t="shared" si="4"/>
        <v>149.15885</v>
      </c>
      <c r="J178" s="39">
        <v>149158.85</v>
      </c>
      <c r="K178" s="37">
        <f t="shared" si="5"/>
        <v>149.15885</v>
      </c>
    </row>
    <row r="179" spans="1:11" s="7" customFormat="1" ht="12.75" x14ac:dyDescent="0.2">
      <c r="A179" s="53"/>
      <c r="B179" s="53"/>
      <c r="C179" s="53"/>
      <c r="D179" s="53"/>
      <c r="E179" s="33" t="s">
        <v>45</v>
      </c>
      <c r="F179" s="34" t="s">
        <v>144</v>
      </c>
      <c r="G179" s="34" t="s">
        <v>220</v>
      </c>
      <c r="H179" s="29">
        <v>48324860</v>
      </c>
      <c r="I179" s="35">
        <f t="shared" si="4"/>
        <v>27542.521000000001</v>
      </c>
      <c r="J179" s="39">
        <v>27542521</v>
      </c>
      <c r="K179" s="37">
        <f t="shared" si="5"/>
        <v>27542.521000000001</v>
      </c>
    </row>
    <row r="180" spans="1:11" s="7" customFormat="1" ht="12.75" x14ac:dyDescent="0.2">
      <c r="A180" s="53"/>
      <c r="B180" s="53"/>
      <c r="C180" s="53"/>
      <c r="D180" s="53"/>
      <c r="E180" s="33" t="s">
        <v>45</v>
      </c>
      <c r="F180" s="34" t="s">
        <v>209</v>
      </c>
      <c r="G180" s="34" t="s">
        <v>221</v>
      </c>
      <c r="H180" s="29">
        <v>72410</v>
      </c>
      <c r="I180" s="35">
        <f t="shared" si="4"/>
        <v>18.214099999999998</v>
      </c>
      <c r="J180" s="39">
        <v>18214.099999999999</v>
      </c>
      <c r="K180" s="37">
        <f t="shared" si="5"/>
        <v>18.214099999999998</v>
      </c>
    </row>
    <row r="181" spans="1:11" s="7" customFormat="1" ht="12.75" x14ac:dyDescent="0.2">
      <c r="A181" s="53"/>
      <c r="B181" s="53"/>
      <c r="C181" s="53"/>
      <c r="D181" s="53"/>
      <c r="E181" s="33" t="s">
        <v>181</v>
      </c>
      <c r="F181" s="34" t="s">
        <v>182</v>
      </c>
      <c r="G181" s="34" t="s">
        <v>134</v>
      </c>
      <c r="H181" s="29" t="s">
        <v>94</v>
      </c>
      <c r="I181" s="35">
        <f t="shared" si="4"/>
        <v>2.8820000000000001</v>
      </c>
      <c r="J181" s="39">
        <v>2882</v>
      </c>
      <c r="K181" s="37">
        <f t="shared" si="5"/>
        <v>2.8820000000000001</v>
      </c>
    </row>
    <row r="182" spans="1:11" s="7" customFormat="1" ht="12.75" x14ac:dyDescent="0.2">
      <c r="A182" s="53"/>
      <c r="B182" s="53"/>
      <c r="C182" s="53"/>
      <c r="D182" s="53"/>
      <c r="E182" s="33" t="s">
        <v>263</v>
      </c>
      <c r="F182" s="34" t="s">
        <v>230</v>
      </c>
      <c r="G182" s="34" t="s">
        <v>134</v>
      </c>
      <c r="H182" s="29" t="s">
        <v>94</v>
      </c>
      <c r="I182" s="35">
        <f t="shared" si="4"/>
        <v>0.63</v>
      </c>
      <c r="J182" s="39">
        <v>630</v>
      </c>
      <c r="K182" s="37">
        <f t="shared" si="5"/>
        <v>0.63</v>
      </c>
    </row>
    <row r="183" spans="1:11" s="7" customFormat="1" ht="12.75" x14ac:dyDescent="0.2">
      <c r="A183" s="53"/>
      <c r="B183" s="53"/>
      <c r="C183" s="53"/>
      <c r="D183" s="53"/>
      <c r="E183" s="33" t="s">
        <v>208</v>
      </c>
      <c r="F183" s="34" t="s">
        <v>210</v>
      </c>
      <c r="G183" s="34" t="s">
        <v>134</v>
      </c>
      <c r="H183" s="29" t="s">
        <v>94</v>
      </c>
      <c r="I183" s="35">
        <f t="shared" si="4"/>
        <v>11.622</v>
      </c>
      <c r="J183" s="39">
        <v>11622</v>
      </c>
      <c r="K183" s="37">
        <f t="shared" si="5"/>
        <v>11.622</v>
      </c>
    </row>
    <row r="184" spans="1:11" s="7" customFormat="1" ht="12.75" x14ac:dyDescent="0.2">
      <c r="A184" s="53"/>
      <c r="B184" s="53"/>
      <c r="C184" s="53"/>
      <c r="D184" s="53"/>
      <c r="E184" s="33" t="s">
        <v>46</v>
      </c>
      <c r="F184" s="28" t="s">
        <v>80</v>
      </c>
      <c r="G184" s="34" t="s">
        <v>401</v>
      </c>
      <c r="H184" s="29" t="s">
        <v>94</v>
      </c>
      <c r="I184" s="35">
        <f t="shared" si="4"/>
        <v>62.305</v>
      </c>
      <c r="J184" s="39">
        <v>62305</v>
      </c>
      <c r="K184" s="37">
        <f t="shared" si="5"/>
        <v>62.305</v>
      </c>
    </row>
    <row r="185" spans="1:11" s="7" customFormat="1" ht="12.75" x14ac:dyDescent="0.2">
      <c r="A185" s="53"/>
      <c r="B185" s="53"/>
      <c r="C185" s="53"/>
      <c r="D185" s="53"/>
      <c r="E185" s="33" t="s">
        <v>47</v>
      </c>
      <c r="F185" s="28" t="s">
        <v>249</v>
      </c>
      <c r="G185" s="34" t="s">
        <v>134</v>
      </c>
      <c r="H185" s="29" t="s">
        <v>94</v>
      </c>
      <c r="I185" s="35">
        <f t="shared" si="4"/>
        <v>7.37</v>
      </c>
      <c r="J185" s="39">
        <v>7370</v>
      </c>
      <c r="K185" s="37">
        <f t="shared" si="5"/>
        <v>7.37</v>
      </c>
    </row>
    <row r="186" spans="1:11" s="7" customFormat="1" ht="12.75" x14ac:dyDescent="0.2">
      <c r="A186" s="53"/>
      <c r="B186" s="53"/>
      <c r="C186" s="53"/>
      <c r="D186" s="53"/>
      <c r="E186" s="33" t="s">
        <v>48</v>
      </c>
      <c r="F186" s="28" t="s">
        <v>81</v>
      </c>
      <c r="G186" s="34" t="s">
        <v>277</v>
      </c>
      <c r="H186" s="29" t="s">
        <v>94</v>
      </c>
      <c r="I186" s="35">
        <f t="shared" si="4"/>
        <v>142.01875000000001</v>
      </c>
      <c r="J186" s="39">
        <v>142018.75</v>
      </c>
      <c r="K186" s="37">
        <f t="shared" si="5"/>
        <v>142.01875000000001</v>
      </c>
    </row>
    <row r="187" spans="1:11" s="7" customFormat="1" ht="12.75" x14ac:dyDescent="0.2">
      <c r="A187" s="53"/>
      <c r="B187" s="53"/>
      <c r="C187" s="53"/>
      <c r="D187" s="53"/>
      <c r="E187" s="33" t="s">
        <v>49</v>
      </c>
      <c r="F187" s="34" t="s">
        <v>79</v>
      </c>
      <c r="G187" s="34" t="s">
        <v>134</v>
      </c>
      <c r="H187" s="29" t="s">
        <v>94</v>
      </c>
      <c r="I187" s="35">
        <f t="shared" si="4"/>
        <v>6.6239999999999997</v>
      </c>
      <c r="J187" s="39">
        <v>6624</v>
      </c>
      <c r="K187" s="37">
        <f t="shared" si="5"/>
        <v>6.6239999999999997</v>
      </c>
    </row>
    <row r="188" spans="1:11" s="7" customFormat="1" ht="12.75" x14ac:dyDescent="0.2">
      <c r="A188" s="53"/>
      <c r="B188" s="53"/>
      <c r="C188" s="53"/>
      <c r="D188" s="53"/>
      <c r="E188" s="33" t="s">
        <v>49</v>
      </c>
      <c r="F188" s="34" t="s">
        <v>363</v>
      </c>
      <c r="G188" s="34" t="s">
        <v>364</v>
      </c>
      <c r="H188" s="29">
        <v>142139.85</v>
      </c>
      <c r="I188" s="35">
        <f t="shared" si="4"/>
        <v>19.12274</v>
      </c>
      <c r="J188" s="39">
        <v>19122.740000000002</v>
      </c>
      <c r="K188" s="37">
        <f t="shared" si="5"/>
        <v>19.12274</v>
      </c>
    </row>
    <row r="189" spans="1:11" s="7" customFormat="1" ht="12.75" x14ac:dyDescent="0.2">
      <c r="A189" s="53"/>
      <c r="B189" s="53"/>
      <c r="C189" s="53"/>
      <c r="D189" s="53"/>
      <c r="E189" s="33" t="s">
        <v>315</v>
      </c>
      <c r="F189" s="34" t="s">
        <v>80</v>
      </c>
      <c r="G189" s="34" t="s">
        <v>134</v>
      </c>
      <c r="H189" s="29" t="s">
        <v>94</v>
      </c>
      <c r="I189" s="35">
        <f t="shared" si="4"/>
        <v>9.8000000000000007</v>
      </c>
      <c r="J189" s="39">
        <v>9800</v>
      </c>
      <c r="K189" s="37">
        <f t="shared" si="5"/>
        <v>9.8000000000000007</v>
      </c>
    </row>
    <row r="190" spans="1:11" s="7" customFormat="1" ht="12.75" x14ac:dyDescent="0.2">
      <c r="A190" s="53"/>
      <c r="B190" s="53"/>
      <c r="C190" s="53"/>
      <c r="D190" s="53"/>
      <c r="E190" s="33" t="s">
        <v>50</v>
      </c>
      <c r="F190" s="34" t="s">
        <v>81</v>
      </c>
      <c r="G190" s="34" t="s">
        <v>402</v>
      </c>
      <c r="H190" s="29" t="s">
        <v>94</v>
      </c>
      <c r="I190" s="35">
        <f t="shared" si="4"/>
        <v>82.978399999999993</v>
      </c>
      <c r="J190" s="39">
        <v>82978.399999999994</v>
      </c>
      <c r="K190" s="37">
        <f t="shared" si="5"/>
        <v>82.978399999999993</v>
      </c>
    </row>
    <row r="191" spans="1:11" s="7" customFormat="1" ht="12.75" x14ac:dyDescent="0.2">
      <c r="A191" s="53"/>
      <c r="B191" s="53"/>
      <c r="C191" s="53"/>
      <c r="D191" s="53"/>
      <c r="E191" s="33" t="s">
        <v>228</v>
      </c>
      <c r="F191" s="34" t="s">
        <v>250</v>
      </c>
      <c r="G191" s="34" t="s">
        <v>251</v>
      </c>
      <c r="H191" s="29">
        <v>78076414</v>
      </c>
      <c r="I191" s="35">
        <f t="shared" si="4"/>
        <v>78076.414000000004</v>
      </c>
      <c r="J191" s="39">
        <v>78076414</v>
      </c>
      <c r="K191" s="37">
        <f t="shared" si="5"/>
        <v>78076.414000000004</v>
      </c>
    </row>
    <row r="192" spans="1:11" s="7" customFormat="1" ht="12.75" x14ac:dyDescent="0.2">
      <c r="A192" s="53"/>
      <c r="B192" s="53"/>
      <c r="C192" s="53"/>
      <c r="D192" s="53"/>
      <c r="E192" s="33" t="s">
        <v>409</v>
      </c>
      <c r="F192" s="34" t="s">
        <v>79</v>
      </c>
      <c r="G192" s="34" t="s">
        <v>413</v>
      </c>
      <c r="H192" s="81">
        <v>10918.92</v>
      </c>
      <c r="I192" s="35">
        <f t="shared" si="4"/>
        <v>10.91892</v>
      </c>
      <c r="J192" s="39">
        <v>10918.92</v>
      </c>
      <c r="K192" s="37">
        <f t="shared" si="5"/>
        <v>10.91892</v>
      </c>
    </row>
    <row r="193" spans="1:11" s="7" customFormat="1" ht="12.75" x14ac:dyDescent="0.2">
      <c r="A193" s="53"/>
      <c r="B193" s="53"/>
      <c r="C193" s="53"/>
      <c r="D193" s="53"/>
      <c r="E193" s="33" t="s">
        <v>51</v>
      </c>
      <c r="F193" s="34" t="s">
        <v>81</v>
      </c>
      <c r="G193" s="34" t="s">
        <v>373</v>
      </c>
      <c r="H193" s="29" t="s">
        <v>94</v>
      </c>
      <c r="I193" s="35">
        <f t="shared" si="4"/>
        <v>11.718</v>
      </c>
      <c r="J193" s="39">
        <v>11718</v>
      </c>
      <c r="K193" s="37">
        <f t="shared" si="5"/>
        <v>11.718</v>
      </c>
    </row>
    <row r="194" spans="1:11" s="7" customFormat="1" ht="12.75" x14ac:dyDescent="0.2">
      <c r="A194" s="53"/>
      <c r="B194" s="53"/>
      <c r="C194" s="53"/>
      <c r="D194" s="53"/>
      <c r="E194" s="33" t="s">
        <v>342</v>
      </c>
      <c r="F194" s="34" t="s">
        <v>271</v>
      </c>
      <c r="G194" s="34"/>
      <c r="H194" s="29"/>
      <c r="I194" s="35">
        <f t="shared" si="4"/>
        <v>2.7749999999999999</v>
      </c>
      <c r="J194" s="39">
        <v>2775</v>
      </c>
      <c r="K194" s="37">
        <f t="shared" si="5"/>
        <v>2.7749999999999999</v>
      </c>
    </row>
    <row r="195" spans="1:11" s="7" customFormat="1" ht="12.75" x14ac:dyDescent="0.2">
      <c r="A195" s="53"/>
      <c r="B195" s="53"/>
      <c r="C195" s="53"/>
      <c r="D195" s="53"/>
      <c r="E195" s="33" t="s">
        <v>52</v>
      </c>
      <c r="F195" s="34" t="s">
        <v>104</v>
      </c>
      <c r="G195" s="34" t="s">
        <v>134</v>
      </c>
      <c r="H195" s="29" t="s">
        <v>113</v>
      </c>
      <c r="I195" s="35">
        <f t="shared" si="4"/>
        <v>1.9521600000000001</v>
      </c>
      <c r="J195" s="36">
        <v>1952.16</v>
      </c>
      <c r="K195" s="37">
        <f t="shared" si="5"/>
        <v>1.9521600000000001</v>
      </c>
    </row>
    <row r="196" spans="1:11" s="7" customFormat="1" ht="12.75" x14ac:dyDescent="0.2">
      <c r="A196" s="53"/>
      <c r="B196" s="53"/>
      <c r="C196" s="53"/>
      <c r="D196" s="53"/>
      <c r="E196" s="33" t="s">
        <v>62</v>
      </c>
      <c r="F196" s="34" t="s">
        <v>93</v>
      </c>
      <c r="G196" s="34" t="s">
        <v>403</v>
      </c>
      <c r="H196" s="29" t="s">
        <v>95</v>
      </c>
      <c r="I196" s="35">
        <f t="shared" si="4"/>
        <v>7408.8602099999998</v>
      </c>
      <c r="J196" s="39">
        <v>7408860.21</v>
      </c>
      <c r="K196" s="37">
        <f t="shared" si="5"/>
        <v>7408.8602099999998</v>
      </c>
    </row>
    <row r="197" spans="1:11" s="7" customFormat="1" ht="12.75" x14ac:dyDescent="0.2">
      <c r="A197" s="53"/>
      <c r="B197" s="53"/>
      <c r="C197" s="53"/>
      <c r="D197" s="53"/>
      <c r="E197" s="33" t="s">
        <v>53</v>
      </c>
      <c r="F197" s="34" t="s">
        <v>81</v>
      </c>
      <c r="G197" s="34" t="s">
        <v>278</v>
      </c>
      <c r="H197" s="29" t="s">
        <v>94</v>
      </c>
      <c r="I197" s="35">
        <f t="shared" si="4"/>
        <v>6.0191000000000008</v>
      </c>
      <c r="J197" s="39">
        <v>6019.1</v>
      </c>
      <c r="K197" s="37">
        <f t="shared" si="5"/>
        <v>6.0191000000000008</v>
      </c>
    </row>
    <row r="198" spans="1:11" s="7" customFormat="1" ht="12.75" x14ac:dyDescent="0.2">
      <c r="A198" s="53"/>
      <c r="B198" s="53"/>
      <c r="C198" s="53"/>
      <c r="D198" s="53"/>
      <c r="E198" s="33" t="s">
        <v>54</v>
      </c>
      <c r="F198" s="34" t="s">
        <v>81</v>
      </c>
      <c r="G198" s="34" t="s">
        <v>404</v>
      </c>
      <c r="H198" s="29" t="s">
        <v>94</v>
      </c>
      <c r="I198" s="35">
        <f t="shared" si="4"/>
        <v>24.618500000000001</v>
      </c>
      <c r="J198" s="39">
        <v>24618.5</v>
      </c>
      <c r="K198" s="37">
        <f t="shared" si="5"/>
        <v>24.618500000000001</v>
      </c>
    </row>
    <row r="199" spans="1:11" s="7" customFormat="1" ht="12.75" x14ac:dyDescent="0.2">
      <c r="A199" s="53"/>
      <c r="B199" s="53"/>
      <c r="C199" s="53"/>
      <c r="D199" s="53"/>
      <c r="E199" s="33" t="s">
        <v>258</v>
      </c>
      <c r="F199" s="34" t="s">
        <v>279</v>
      </c>
      <c r="G199" s="34" t="s">
        <v>280</v>
      </c>
      <c r="H199" s="29">
        <v>8343.2800000000007</v>
      </c>
      <c r="I199" s="35">
        <f t="shared" si="4"/>
        <v>5.3390000000000004</v>
      </c>
      <c r="J199" s="39">
        <v>5339</v>
      </c>
      <c r="K199" s="37">
        <f t="shared" si="5"/>
        <v>5.3390000000000004</v>
      </c>
    </row>
    <row r="200" spans="1:11" s="7" customFormat="1" ht="12.75" x14ac:dyDescent="0.2">
      <c r="A200" s="53"/>
      <c r="B200" s="53"/>
      <c r="C200" s="53"/>
      <c r="D200" s="53"/>
      <c r="E200" s="33" t="s">
        <v>215</v>
      </c>
      <c r="F200" s="34" t="s">
        <v>217</v>
      </c>
      <c r="G200" s="34" t="s">
        <v>281</v>
      </c>
      <c r="H200" s="29" t="s">
        <v>94</v>
      </c>
      <c r="I200" s="35">
        <f t="shared" si="4"/>
        <v>8.9419400000000007</v>
      </c>
      <c r="J200" s="39">
        <v>8941.94</v>
      </c>
      <c r="K200" s="37">
        <f t="shared" si="5"/>
        <v>8.9419400000000007</v>
      </c>
    </row>
    <row r="201" spans="1:11" s="7" customFormat="1" ht="12.75" x14ac:dyDescent="0.2">
      <c r="A201" s="53"/>
      <c r="B201" s="53"/>
      <c r="C201" s="53"/>
      <c r="D201" s="53"/>
      <c r="E201" s="33" t="s">
        <v>55</v>
      </c>
      <c r="F201" s="34" t="s">
        <v>84</v>
      </c>
      <c r="G201" s="34" t="s">
        <v>308</v>
      </c>
      <c r="H201" s="29">
        <v>75651</v>
      </c>
      <c r="I201" s="35">
        <f t="shared" si="4"/>
        <v>92.079619999999991</v>
      </c>
      <c r="J201" s="39">
        <v>92079.62</v>
      </c>
      <c r="K201" s="37">
        <f t="shared" si="5"/>
        <v>92.079619999999991</v>
      </c>
    </row>
    <row r="202" spans="1:11" s="7" customFormat="1" ht="12.75" x14ac:dyDescent="0.2">
      <c r="A202" s="53"/>
      <c r="B202" s="53"/>
      <c r="C202" s="53"/>
      <c r="D202" s="53"/>
      <c r="E202" s="59" t="s">
        <v>166</v>
      </c>
      <c r="F202" s="60" t="s">
        <v>252</v>
      </c>
      <c r="G202" s="34" t="s">
        <v>134</v>
      </c>
      <c r="H202" s="29" t="s">
        <v>94</v>
      </c>
      <c r="I202" s="35">
        <f t="shared" si="4"/>
        <v>9.9</v>
      </c>
      <c r="J202" s="39">
        <v>9900</v>
      </c>
      <c r="K202" s="37">
        <f t="shared" si="5"/>
        <v>9.9</v>
      </c>
    </row>
    <row r="203" spans="1:11" s="7" customFormat="1" ht="12.75" x14ac:dyDescent="0.2">
      <c r="A203" s="53"/>
      <c r="B203" s="53"/>
      <c r="C203" s="53"/>
      <c r="D203" s="53"/>
      <c r="E203" s="59" t="s">
        <v>410</v>
      </c>
      <c r="F203" s="60" t="s">
        <v>414</v>
      </c>
      <c r="G203" s="34" t="s">
        <v>415</v>
      </c>
      <c r="H203" s="29">
        <v>15523.2</v>
      </c>
      <c r="I203" s="35">
        <f t="shared" si="4"/>
        <v>15.523200000000001</v>
      </c>
      <c r="J203" s="39">
        <v>15523.2</v>
      </c>
      <c r="K203" s="37">
        <f t="shared" si="5"/>
        <v>15.523200000000001</v>
      </c>
    </row>
    <row r="204" spans="1:11" ht="12.75" x14ac:dyDescent="0.2">
      <c r="A204" s="23"/>
      <c r="B204" s="23"/>
      <c r="C204" s="23"/>
      <c r="D204" s="23"/>
      <c r="E204" s="87" t="s">
        <v>101</v>
      </c>
      <c r="F204" s="88"/>
      <c r="G204" s="28"/>
      <c r="H204" s="29"/>
      <c r="I204" s="35">
        <f>SUM(I11:I203)</f>
        <v>131877.48654000001</v>
      </c>
      <c r="J204" s="36">
        <f>SUM(J11:J203)</f>
        <v>131877486.53999999</v>
      </c>
      <c r="K204" s="56">
        <f>SUM(K11:K203)</f>
        <v>131877.48654000001</v>
      </c>
    </row>
    <row r="205" spans="1:11" x14ac:dyDescent="0.2">
      <c r="J205" s="21"/>
    </row>
    <row r="207" spans="1:11" x14ac:dyDescent="0.2">
      <c r="B207" s="12"/>
      <c r="C207" s="12"/>
      <c r="D207" s="12"/>
      <c r="E207" s="20"/>
    </row>
  </sheetData>
  <mergeCells count="14">
    <mergeCell ref="B3:F3"/>
    <mergeCell ref="B5:G5"/>
    <mergeCell ref="B7:F7"/>
    <mergeCell ref="F9:F10"/>
    <mergeCell ref="G9:G10"/>
    <mergeCell ref="B9:B10"/>
    <mergeCell ref="C9:D9"/>
    <mergeCell ref="E9:E10"/>
    <mergeCell ref="K9:K10"/>
    <mergeCell ref="I9:I10"/>
    <mergeCell ref="J9:J10"/>
    <mergeCell ref="H9:H10"/>
    <mergeCell ref="A9:A10"/>
    <mergeCell ref="E204:F204"/>
  </mergeCells>
  <phoneticPr fontId="2" type="noConversion"/>
  <printOptions horizontalCentered="1"/>
  <pageMargins left="0.39370078740157483" right="0.39370078740157483" top="0.59055118110236227" bottom="0.39370078740157483" header="0" footer="0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01-08-2019</vt:lpstr>
      <vt:lpstr>'01-08-2019'!Print_Titles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Contabilitatea</dc:creator>
  <cp:lastModifiedBy>Tatiana Lupașco</cp:lastModifiedBy>
  <cp:lastPrinted>2019-10-02T10:50:36Z</cp:lastPrinted>
  <dcterms:created xsi:type="dcterms:W3CDTF">2017-11-23T07:22:39Z</dcterms:created>
  <dcterms:modified xsi:type="dcterms:W3CDTF">2019-10-04T11:16:08Z</dcterms:modified>
</cp:coreProperties>
</file>